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Proračun za 2023\Programi uz II. izmjenu proračuna za 2023\Doneseni programi na GV\"/>
    </mc:Choice>
  </mc:AlternateContent>
  <xr:revisionPtr revIDLastSave="0" documentId="13_ncr:1_{E93790B6-7BC6-4746-925E-8BD2FF54833A}" xr6:coauthVersionLast="47" xr6:coauthVersionMax="47" xr10:uidLastSave="{00000000-0000-0000-0000-000000000000}"/>
  <bookViews>
    <workbookView xWindow="-120" yWindow="-120" windowWidth="29040" windowHeight="15840" xr2:uid="{34AF7E1F-0029-4F4B-A596-E149E09B370F}"/>
  </bookViews>
  <sheets>
    <sheet name="Program održavanj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1" l="1"/>
  <c r="C24" i="1"/>
  <c r="C68" i="1"/>
  <c r="C65" i="1" s="1"/>
  <c r="C66" i="1"/>
  <c r="C56" i="1"/>
  <c r="C60" i="1"/>
  <c r="C57" i="1"/>
  <c r="C53" i="1"/>
  <c r="C47" i="1" s="1"/>
  <c r="C51" i="1"/>
  <c r="C48" i="1"/>
  <c r="C45" i="1"/>
  <c r="C43" i="1"/>
  <c r="C42" i="1" s="1"/>
  <c r="C39" i="1"/>
  <c r="C38" i="1" s="1"/>
  <c r="C36" i="1"/>
  <c r="C34" i="1"/>
  <c r="C32" i="1"/>
  <c r="C29" i="1"/>
  <c r="C27" i="1"/>
  <c r="C25" i="1"/>
  <c r="C63" i="1"/>
  <c r="C62" i="1" s="1"/>
</calcChain>
</file>

<file path=xl/sharedStrings.xml><?xml version="1.0" encoding="utf-8"?>
<sst xmlns="http://schemas.openxmlformats.org/spreadsheetml/2006/main" count="92" uniqueCount="82">
  <si>
    <t>Sanacija klizišta – projektna dokumentacija</t>
  </si>
  <si>
    <t>Održavanje javnih površina</t>
  </si>
  <si>
    <t xml:space="preserve"> Održavanje javnih zelenih površina</t>
  </si>
  <si>
    <t>Održavanje groblja</t>
  </si>
  <si>
    <t>Održavanje čistoće javnih površina</t>
  </si>
  <si>
    <t>Održavanje javne rasvjete</t>
  </si>
  <si>
    <t>Održavanje nerazvrstanih cesta</t>
  </si>
  <si>
    <t>OPIS I OPSEG POSLOVA TE IZVOR FINANCIRANJA</t>
  </si>
  <si>
    <t xml:space="preserve"> - Prihod od komunalne naknade</t>
  </si>
  <si>
    <t xml:space="preserve"> - Pomoći od izvanproračunskih korisnika</t>
  </si>
  <si>
    <t xml:space="preserve"> - Državni proračun</t>
  </si>
  <si>
    <t xml:space="preserve">Obavljanje komunalnih poslova zimskog održavanja nerazvrstanih ceste </t>
  </si>
  <si>
    <t xml:space="preserve">Obavljanje komunalnih poslova održavanja nerazvrstanih ceste </t>
  </si>
  <si>
    <t>Kameni materijal</t>
  </si>
  <si>
    <t>Malčiranje bankina uz nerazvrstane ceste</t>
  </si>
  <si>
    <t>Električna energija za rasvjetu</t>
  </si>
  <si>
    <t xml:space="preserve">Tekuće održavanje groblja i objekata </t>
  </si>
  <si>
    <t xml:space="preserve"> - Prihodi od grobne naknade i pristojbe</t>
  </si>
  <si>
    <t>Kupnja opreme za groblje</t>
  </si>
  <si>
    <t xml:space="preserve"> - Prihodi od poreza</t>
  </si>
  <si>
    <t xml:space="preserve"> - Vlastiti prihodi</t>
  </si>
  <si>
    <t>UKUPNO</t>
  </si>
  <si>
    <t>Tekuće održavanje sajma</t>
  </si>
  <si>
    <t>Redovno održavanje javne rasvjete na području Grada Zlatara</t>
  </si>
  <si>
    <t xml:space="preserve"> - Prihodi od upravnih i administrativnih pristojbi</t>
  </si>
  <si>
    <t xml:space="preserve">RED. BR. </t>
  </si>
  <si>
    <t>1.</t>
  </si>
  <si>
    <t>2.</t>
  </si>
  <si>
    <t>4.</t>
  </si>
  <si>
    <t>5.</t>
  </si>
  <si>
    <t>3.</t>
  </si>
  <si>
    <t>6.</t>
  </si>
  <si>
    <t>7.</t>
  </si>
  <si>
    <t>Označavanje ulica i naselja</t>
  </si>
  <si>
    <t xml:space="preserve">                 </t>
  </si>
  <si>
    <t>REPUBLIKA HRVATSKA</t>
  </si>
  <si>
    <t>KRAPINSKO – ZAGORSKA ŽUPANIJA</t>
  </si>
  <si>
    <t>GRAD ZLATAR</t>
  </si>
  <si>
    <t>GRADSKO VIJEĆE</t>
  </si>
  <si>
    <t>Članak  1.</t>
  </si>
  <si>
    <t>Članak  2.</t>
  </si>
  <si>
    <t>PREDSJEDNICA</t>
  </si>
  <si>
    <t>Danijela Findak</t>
  </si>
  <si>
    <t>KLASA: 363-01/22-01/40</t>
  </si>
  <si>
    <t>održavanja komunalne infrastrukture u Gradu Zlataru za 2023. godinu</t>
  </si>
  <si>
    <t>Održavanje građevina i uređaja javne namjene</t>
  </si>
  <si>
    <t>Održavanje javnih objekata (kanalizaija, ododnja, javne površine i dr.)</t>
  </si>
  <si>
    <t>PROCJENA TROŠKOVA (EUR)</t>
  </si>
  <si>
    <t xml:space="preserve">Održavanje parkova i javnih površina </t>
  </si>
  <si>
    <t xml:space="preserve"> - Prihodi od komunalne naknade</t>
  </si>
  <si>
    <t xml:space="preserve"> - Prihodi od šumskog doprinosa</t>
  </si>
  <si>
    <t xml:space="preserve"> - Prihodi od vodnog doprinosa</t>
  </si>
  <si>
    <t>Održavanje čistoće i javnih površina</t>
  </si>
  <si>
    <t>Kupnja i sadnja bilja</t>
  </si>
  <si>
    <t>1.1.</t>
  </si>
  <si>
    <t>1.2.</t>
  </si>
  <si>
    <t>1.3.</t>
  </si>
  <si>
    <t>1.4.</t>
  </si>
  <si>
    <t>1.5.</t>
  </si>
  <si>
    <t>1.6.</t>
  </si>
  <si>
    <t>2.1.</t>
  </si>
  <si>
    <t>5.1.</t>
  </si>
  <si>
    <t>5.2.</t>
  </si>
  <si>
    <t>6.1.</t>
  </si>
  <si>
    <t>7.1.</t>
  </si>
  <si>
    <t>"</t>
  </si>
  <si>
    <t>Sanacija nerazvrstanih cesta i klizišta - potres</t>
  </si>
  <si>
    <t xml:space="preserve"> - Prihodi - pomoći temeljem prijenosa EU sredstava</t>
  </si>
  <si>
    <t>URBROJ: 2140-07-01-23-6</t>
  </si>
  <si>
    <t>II. izmjene i dopune Programa</t>
  </si>
  <si>
    <t>U Programu održavanja komunalne infrastrukture u Gradu Zlataru za 2023. godinu ("Službeni glasnik Krapinsko-zagorske županije" broj 57A/22, 28/23) članak 1. mijenja se i glasi:
"Ovim Programom održavanja komunalne infrastrukture u Gradu Zlataru za 2023. godinu (dalje u tekstu: Program) određuje se opis i opseg poslova održavanja komunalne infrastrukture na području Grada Zlatara u 2023. godini s procjenom pojedinih troškova po djelatnostima i iskaz financijskih sredstava potrebnih za ostvarivanje programa s naznakom izvora financiranja kako slijedi:</t>
  </si>
  <si>
    <t>Ova II. izmjena i dopuna Programa objavit će se u "Službenom glasniku Krapinsko-zagorske županije", a stupa na snagu dan nakon objave.</t>
  </si>
  <si>
    <t>4.1.</t>
  </si>
  <si>
    <t>4.2.</t>
  </si>
  <si>
    <t xml:space="preserve"> - Državni proračun, komp.mj.</t>
  </si>
  <si>
    <t>Postorojenje i oprema (info kiosk, čistilica i sl.)</t>
  </si>
  <si>
    <t>3.1.</t>
  </si>
  <si>
    <t>3.2.</t>
  </si>
  <si>
    <t>4.3.</t>
  </si>
  <si>
    <t>7.2.</t>
  </si>
  <si>
    <t xml:space="preserve">Zlatar, 13.12.2023. </t>
  </si>
  <si>
    <t>Na temelju članka 72. stavka 1.  Zakona o komunalnom gospodarstvu ("Narodne novine" broj 68/18, 110/18,  32/20) i članka 27. Statuta Grada Zlatara („Službeni glasnik Krapinsko-zagorske županije“ broj 36A/13, 9/18, 9/20, 17A/21), Gradsko vijeće Grada Zlatara na 21. sjednici održanoj 13.12.2023.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</si>
</sst>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/>
    <xf numFmtId="0" fontId="2" fillId="0" borderId="0" xfId="0" applyFont="1"/>
    <xf numFmtId="4" fontId="4" fillId="0" borderId="1" xfId="0" applyNumberFormat="1" applyFont="1" applyBorder="1"/>
    <xf numFmtId="0" fontId="4" fillId="0" borderId="1" xfId="0" applyFont="1" applyBorder="1"/>
    <xf numFmtId="0" fontId="5" fillId="0" borderId="0" xfId="0" applyFont="1"/>
    <xf numFmtId="0" fontId="5" fillId="0" borderId="1" xfId="0" applyFont="1" applyBorder="1"/>
    <xf numFmtId="4" fontId="5" fillId="0" borderId="1" xfId="0" applyNumberFormat="1" applyFont="1" applyBorder="1"/>
    <xf numFmtId="0" fontId="4" fillId="0" borderId="1" xfId="0" applyFont="1" applyBorder="1" applyAlignment="1">
      <alignment wrapText="1"/>
    </xf>
    <xf numFmtId="4" fontId="5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4" fillId="2" borderId="1" xfId="0" applyFont="1" applyFill="1" applyBorder="1"/>
    <xf numFmtId="4" fontId="4" fillId="2" borderId="1" xfId="0" applyNumberFormat="1" applyFont="1" applyFill="1" applyBorder="1"/>
    <xf numFmtId="4" fontId="4" fillId="3" borderId="1" xfId="0" applyNumberFormat="1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38100</xdr:rowOff>
    </xdr:from>
    <xdr:to>
      <xdr:col>1</xdr:col>
      <xdr:colOff>390525</xdr:colOff>
      <xdr:row>4</xdr:row>
      <xdr:rowOff>95250</xdr:rowOff>
    </xdr:to>
    <xdr:pic>
      <xdr:nvPicPr>
        <xdr:cNvPr id="8" name="Slika 2">
          <a:extLst>
            <a:ext uri="{FF2B5EF4-FFF2-40B4-BE49-F238E27FC236}">
              <a16:creationId xmlns:a16="http://schemas.microsoft.com/office/drawing/2014/main" id="{D629D59F-E15B-2665-32B5-9A0575F71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6858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E3DF-6844-47DE-90ED-EF230C8DDF92}">
  <sheetPr>
    <pageSetUpPr fitToPage="1"/>
  </sheetPr>
  <dimension ref="A1:I80"/>
  <sheetViews>
    <sheetView tabSelected="1" workbookViewId="0">
      <selection activeCell="E18" sqref="E18"/>
    </sheetView>
  </sheetViews>
  <sheetFormatPr defaultRowHeight="15" x14ac:dyDescent="0.25"/>
  <cols>
    <col min="1" max="1" width="6" customWidth="1"/>
    <col min="2" max="2" width="66.42578125" customWidth="1"/>
    <col min="3" max="3" width="15.42578125" customWidth="1"/>
    <col min="4" max="4" width="8.28515625" customWidth="1"/>
    <col min="6" max="6" width="10.140625" bestFit="1" customWidth="1"/>
    <col min="8" max="9" width="10.140625" bestFit="1" customWidth="1"/>
  </cols>
  <sheetData>
    <row r="1" spans="1:4" x14ac:dyDescent="0.25">
      <c r="B1" t="s">
        <v>34</v>
      </c>
      <c r="C1" s="24"/>
      <c r="D1" s="24"/>
    </row>
    <row r="6" spans="1:4" x14ac:dyDescent="0.25">
      <c r="A6" s="2" t="s">
        <v>35</v>
      </c>
    </row>
    <row r="7" spans="1:4" x14ac:dyDescent="0.25">
      <c r="A7" s="2" t="s">
        <v>36</v>
      </c>
    </row>
    <row r="8" spans="1:4" x14ac:dyDescent="0.25">
      <c r="A8" s="2" t="s">
        <v>37</v>
      </c>
    </row>
    <row r="9" spans="1:4" x14ac:dyDescent="0.25">
      <c r="A9" s="2" t="s">
        <v>38</v>
      </c>
    </row>
    <row r="11" spans="1:4" x14ac:dyDescent="0.25">
      <c r="A11" t="s">
        <v>43</v>
      </c>
    </row>
    <row r="12" spans="1:4" x14ac:dyDescent="0.25">
      <c r="A12" t="s">
        <v>68</v>
      </c>
    </row>
    <row r="13" spans="1:4" x14ac:dyDescent="0.25">
      <c r="A13" t="s">
        <v>80</v>
      </c>
    </row>
    <row r="15" spans="1:4" ht="51.75" customHeight="1" x14ac:dyDescent="0.25">
      <c r="A15" s="27" t="s">
        <v>81</v>
      </c>
      <c r="B15" s="27"/>
      <c r="C15" s="27"/>
      <c r="D15" s="27"/>
    </row>
    <row r="16" spans="1:4" x14ac:dyDescent="0.25">
      <c r="B16" s="6"/>
    </row>
    <row r="17" spans="1:6" x14ac:dyDescent="0.25">
      <c r="A17" s="28" t="s">
        <v>69</v>
      </c>
      <c r="B17" s="28"/>
      <c r="C17" s="28"/>
      <c r="D17" s="28"/>
    </row>
    <row r="18" spans="1:6" x14ac:dyDescent="0.25">
      <c r="A18" s="28" t="s">
        <v>44</v>
      </c>
      <c r="B18" s="28"/>
      <c r="C18" s="28"/>
      <c r="D18" s="28"/>
    </row>
    <row r="20" spans="1:6" x14ac:dyDescent="0.25">
      <c r="A20" s="24" t="s">
        <v>39</v>
      </c>
      <c r="B20" s="24"/>
      <c r="C20" s="24"/>
      <c r="D20" s="24"/>
    </row>
    <row r="21" spans="1:6" ht="89.25" customHeight="1" x14ac:dyDescent="0.25">
      <c r="A21" s="25" t="s">
        <v>70</v>
      </c>
      <c r="B21" s="25"/>
      <c r="C21" s="25"/>
      <c r="D21" s="25"/>
    </row>
    <row r="23" spans="1:6" ht="48.75" customHeight="1" x14ac:dyDescent="0.25">
      <c r="A23" s="5" t="s">
        <v>25</v>
      </c>
      <c r="B23" s="3" t="s">
        <v>7</v>
      </c>
      <c r="C23" s="4" t="s">
        <v>47</v>
      </c>
    </row>
    <row r="24" spans="1:6" s="13" customFormat="1" x14ac:dyDescent="0.25">
      <c r="A24" s="20" t="s">
        <v>26</v>
      </c>
      <c r="B24" s="20" t="s">
        <v>6</v>
      </c>
      <c r="C24" s="21">
        <f>C25+C27+C29+C32+C34+C36</f>
        <v>4684730.7899999991</v>
      </c>
    </row>
    <row r="25" spans="1:6" s="13" customFormat="1" x14ac:dyDescent="0.25">
      <c r="A25" s="12" t="s">
        <v>54</v>
      </c>
      <c r="B25" s="12" t="s">
        <v>0</v>
      </c>
      <c r="C25" s="11">
        <f>C26</f>
        <v>1289</v>
      </c>
    </row>
    <row r="26" spans="1:6" s="13" customFormat="1" x14ac:dyDescent="0.25">
      <c r="A26" s="12"/>
      <c r="B26" s="14" t="s">
        <v>24</v>
      </c>
      <c r="C26" s="15">
        <v>1289</v>
      </c>
    </row>
    <row r="27" spans="1:6" s="13" customFormat="1" x14ac:dyDescent="0.25">
      <c r="A27" s="12" t="s">
        <v>55</v>
      </c>
      <c r="B27" s="12" t="s">
        <v>66</v>
      </c>
      <c r="C27" s="11">
        <f>SUM(C28:C28)</f>
        <v>4573285.5199999996</v>
      </c>
    </row>
    <row r="28" spans="1:6" s="13" customFormat="1" x14ac:dyDescent="0.25">
      <c r="A28" s="12"/>
      <c r="B28" s="14" t="s">
        <v>67</v>
      </c>
      <c r="C28" s="15">
        <v>4573285.5199999996</v>
      </c>
    </row>
    <row r="29" spans="1:6" s="13" customFormat="1" x14ac:dyDescent="0.25">
      <c r="A29" s="12" t="s">
        <v>56</v>
      </c>
      <c r="B29" s="16" t="s">
        <v>12</v>
      </c>
      <c r="C29" s="11">
        <f>SUM(C30:C31)</f>
        <v>70711.27</v>
      </c>
    </row>
    <row r="30" spans="1:6" s="13" customFormat="1" x14ac:dyDescent="0.25">
      <c r="A30" s="12"/>
      <c r="B30" s="14" t="s">
        <v>49</v>
      </c>
      <c r="C30" s="15">
        <v>66729.27</v>
      </c>
      <c r="F30" s="17"/>
    </row>
    <row r="31" spans="1:6" s="13" customFormat="1" x14ac:dyDescent="0.25">
      <c r="A31" s="12"/>
      <c r="B31" s="14" t="s">
        <v>19</v>
      </c>
      <c r="C31" s="15">
        <v>3982</v>
      </c>
    </row>
    <row r="32" spans="1:6" s="18" customFormat="1" x14ac:dyDescent="0.25">
      <c r="A32" s="12" t="s">
        <v>57</v>
      </c>
      <c r="B32" s="12" t="s">
        <v>11</v>
      </c>
      <c r="C32" s="11">
        <f>C33</f>
        <v>19908</v>
      </c>
    </row>
    <row r="33" spans="1:9" s="13" customFormat="1" x14ac:dyDescent="0.25">
      <c r="A33" s="12"/>
      <c r="B33" s="14" t="s">
        <v>8</v>
      </c>
      <c r="C33" s="15">
        <v>19908</v>
      </c>
    </row>
    <row r="34" spans="1:9" s="18" customFormat="1" x14ac:dyDescent="0.25">
      <c r="A34" s="12" t="s">
        <v>58</v>
      </c>
      <c r="B34" s="12" t="s">
        <v>13</v>
      </c>
      <c r="C34" s="11">
        <f>C35</f>
        <v>11945</v>
      </c>
      <c r="I34" s="19"/>
    </row>
    <row r="35" spans="1:9" s="13" customFormat="1" x14ac:dyDescent="0.25">
      <c r="A35" s="12"/>
      <c r="B35" s="14" t="s">
        <v>8</v>
      </c>
      <c r="C35" s="15">
        <v>11945</v>
      </c>
    </row>
    <row r="36" spans="1:9" s="18" customFormat="1" x14ac:dyDescent="0.25">
      <c r="A36" s="12" t="s">
        <v>59</v>
      </c>
      <c r="B36" s="12" t="s">
        <v>14</v>
      </c>
      <c r="C36" s="11">
        <f>C37</f>
        <v>7592</v>
      </c>
    </row>
    <row r="37" spans="1:9" s="18" customFormat="1" x14ac:dyDescent="0.25">
      <c r="A37" s="12"/>
      <c r="B37" s="14" t="s">
        <v>8</v>
      </c>
      <c r="C37" s="15">
        <v>7592</v>
      </c>
    </row>
    <row r="38" spans="1:9" s="13" customFormat="1" x14ac:dyDescent="0.25">
      <c r="A38" s="20" t="s">
        <v>27</v>
      </c>
      <c r="B38" s="20" t="s">
        <v>1</v>
      </c>
      <c r="C38" s="21">
        <f>C39</f>
        <v>3697.27</v>
      </c>
    </row>
    <row r="39" spans="1:9" s="10" customFormat="1" x14ac:dyDescent="0.25">
      <c r="A39" s="12" t="s">
        <v>60</v>
      </c>
      <c r="B39" s="12" t="s">
        <v>46</v>
      </c>
      <c r="C39" s="11">
        <f>SUM(C40:C41)</f>
        <v>3697.27</v>
      </c>
    </row>
    <row r="40" spans="1:9" s="10" customFormat="1" x14ac:dyDescent="0.25">
      <c r="A40" s="14"/>
      <c r="B40" s="14" t="s">
        <v>19</v>
      </c>
      <c r="C40" s="15">
        <v>2910</v>
      </c>
    </row>
    <row r="41" spans="1:9" s="10" customFormat="1" x14ac:dyDescent="0.25">
      <c r="A41" s="14"/>
      <c r="B41" s="14" t="s">
        <v>51</v>
      </c>
      <c r="C41" s="15">
        <v>787.27</v>
      </c>
    </row>
    <row r="42" spans="1:9" s="10" customFormat="1" x14ac:dyDescent="0.25">
      <c r="A42" s="20" t="s">
        <v>30</v>
      </c>
      <c r="B42" s="20" t="s">
        <v>2</v>
      </c>
      <c r="C42" s="21">
        <f>C43+C45</f>
        <v>42780.5</v>
      </c>
    </row>
    <row r="43" spans="1:9" s="10" customFormat="1" x14ac:dyDescent="0.25">
      <c r="A43" s="9" t="s">
        <v>76</v>
      </c>
      <c r="B43" s="12" t="s">
        <v>48</v>
      </c>
      <c r="C43" s="11">
        <f>C44</f>
        <v>26853.5</v>
      </c>
    </row>
    <row r="44" spans="1:9" s="10" customFormat="1" x14ac:dyDescent="0.25">
      <c r="A44" s="14"/>
      <c r="B44" s="14" t="s">
        <v>74</v>
      </c>
      <c r="C44" s="15">
        <v>26853.5</v>
      </c>
    </row>
    <row r="45" spans="1:9" s="10" customFormat="1" x14ac:dyDescent="0.25">
      <c r="A45" s="9" t="s">
        <v>77</v>
      </c>
      <c r="B45" s="12" t="s">
        <v>53</v>
      </c>
      <c r="C45" s="11">
        <f>C46</f>
        <v>15927</v>
      </c>
    </row>
    <row r="46" spans="1:9" s="10" customFormat="1" x14ac:dyDescent="0.25">
      <c r="A46" s="14"/>
      <c r="B46" s="14" t="s">
        <v>10</v>
      </c>
      <c r="C46" s="15">
        <v>15927</v>
      </c>
    </row>
    <row r="47" spans="1:9" s="13" customFormat="1" x14ac:dyDescent="0.25">
      <c r="A47" s="20" t="s">
        <v>28</v>
      </c>
      <c r="B47" s="20" t="s">
        <v>45</v>
      </c>
      <c r="C47" s="21">
        <f>C48+C51+C53</f>
        <v>82897</v>
      </c>
    </row>
    <row r="48" spans="1:9" s="13" customFormat="1" x14ac:dyDescent="0.25">
      <c r="A48" s="12" t="s">
        <v>72</v>
      </c>
      <c r="B48" s="12" t="s">
        <v>22</v>
      </c>
      <c r="C48" s="11">
        <f>SUM(C49:C50)</f>
        <v>11974</v>
      </c>
    </row>
    <row r="49" spans="1:3" s="13" customFormat="1" x14ac:dyDescent="0.25">
      <c r="A49" s="12"/>
      <c r="B49" s="14" t="s">
        <v>50</v>
      </c>
      <c r="C49" s="15">
        <v>4636</v>
      </c>
    </row>
    <row r="50" spans="1:3" s="13" customFormat="1" x14ac:dyDescent="0.25">
      <c r="A50" s="14"/>
      <c r="B50" s="14" t="s">
        <v>24</v>
      </c>
      <c r="C50" s="15">
        <v>7338</v>
      </c>
    </row>
    <row r="51" spans="1:3" s="13" customFormat="1" x14ac:dyDescent="0.25">
      <c r="A51" s="12" t="s">
        <v>73</v>
      </c>
      <c r="B51" s="12" t="s">
        <v>33</v>
      </c>
      <c r="C51" s="11">
        <f>SUM(C52)</f>
        <v>318</v>
      </c>
    </row>
    <row r="52" spans="1:3" s="13" customFormat="1" x14ac:dyDescent="0.25">
      <c r="A52" s="14"/>
      <c r="B52" s="14" t="s">
        <v>20</v>
      </c>
      <c r="C52" s="15">
        <v>318</v>
      </c>
    </row>
    <row r="53" spans="1:3" s="13" customFormat="1" x14ac:dyDescent="0.25">
      <c r="A53" s="12" t="s">
        <v>78</v>
      </c>
      <c r="B53" s="12" t="s">
        <v>75</v>
      </c>
      <c r="C53" s="11">
        <f>SUM(C54:C55)</f>
        <v>70605</v>
      </c>
    </row>
    <row r="54" spans="1:3" s="13" customFormat="1" x14ac:dyDescent="0.25">
      <c r="A54" s="14"/>
      <c r="B54" s="14" t="s">
        <v>19</v>
      </c>
      <c r="C54" s="15">
        <v>44659</v>
      </c>
    </row>
    <row r="55" spans="1:3" s="13" customFormat="1" x14ac:dyDescent="0.25">
      <c r="A55" s="14"/>
      <c r="B55" s="14" t="s">
        <v>9</v>
      </c>
      <c r="C55" s="15">
        <v>25946</v>
      </c>
    </row>
    <row r="56" spans="1:3" s="13" customFormat="1" x14ac:dyDescent="0.25">
      <c r="A56" s="20" t="s">
        <v>29</v>
      </c>
      <c r="B56" s="20" t="s">
        <v>3</v>
      </c>
      <c r="C56" s="21">
        <f>C57+C60</f>
        <v>69859.73</v>
      </c>
    </row>
    <row r="57" spans="1:3" s="13" customFormat="1" x14ac:dyDescent="0.25">
      <c r="A57" s="12" t="s">
        <v>61</v>
      </c>
      <c r="B57" s="12" t="s">
        <v>16</v>
      </c>
      <c r="C57" s="11">
        <f>SUM(C58:C59)</f>
        <v>63300.68</v>
      </c>
    </row>
    <row r="58" spans="1:3" s="13" customFormat="1" x14ac:dyDescent="0.25">
      <c r="A58" s="12"/>
      <c r="B58" s="14" t="s">
        <v>17</v>
      </c>
      <c r="C58" s="15">
        <v>42155</v>
      </c>
    </row>
    <row r="59" spans="1:3" s="13" customFormat="1" x14ac:dyDescent="0.25">
      <c r="A59" s="12"/>
      <c r="B59" s="14" t="s">
        <v>74</v>
      </c>
      <c r="C59" s="15">
        <v>21145.68</v>
      </c>
    </row>
    <row r="60" spans="1:3" s="13" customFormat="1" x14ac:dyDescent="0.25">
      <c r="A60" s="12" t="s">
        <v>62</v>
      </c>
      <c r="B60" s="12" t="s">
        <v>18</v>
      </c>
      <c r="C60" s="11">
        <f>SUM(C61)</f>
        <v>6559.05</v>
      </c>
    </row>
    <row r="61" spans="1:3" s="13" customFormat="1" x14ac:dyDescent="0.25">
      <c r="A61" s="12"/>
      <c r="B61" s="14" t="s">
        <v>17</v>
      </c>
      <c r="C61" s="15">
        <v>6559.05</v>
      </c>
    </row>
    <row r="62" spans="1:3" s="13" customFormat="1" x14ac:dyDescent="0.25">
      <c r="A62" s="20" t="s">
        <v>31</v>
      </c>
      <c r="B62" s="20" t="s">
        <v>4</v>
      </c>
      <c r="C62" s="21">
        <f>C63</f>
        <v>26853.5</v>
      </c>
    </row>
    <row r="63" spans="1:3" s="10" customFormat="1" x14ac:dyDescent="0.25">
      <c r="A63" s="12" t="s">
        <v>63</v>
      </c>
      <c r="B63" s="12" t="s">
        <v>52</v>
      </c>
      <c r="C63" s="11">
        <f>SUM(C64)</f>
        <v>26853.5</v>
      </c>
    </row>
    <row r="64" spans="1:3" s="10" customFormat="1" x14ac:dyDescent="0.25">
      <c r="A64" s="14"/>
      <c r="B64" s="14" t="s">
        <v>74</v>
      </c>
      <c r="C64" s="15">
        <v>26853.5</v>
      </c>
    </row>
    <row r="65" spans="1:4" s="13" customFormat="1" x14ac:dyDescent="0.25">
      <c r="A65" s="20" t="s">
        <v>32</v>
      </c>
      <c r="B65" s="20" t="s">
        <v>5</v>
      </c>
      <c r="C65" s="21">
        <f>C66+C68</f>
        <v>66363.290000000008</v>
      </c>
    </row>
    <row r="66" spans="1:4" s="18" customFormat="1" x14ac:dyDescent="0.25">
      <c r="A66" s="12" t="s">
        <v>64</v>
      </c>
      <c r="B66" s="12" t="s">
        <v>23</v>
      </c>
      <c r="C66" s="11">
        <f>C67</f>
        <v>17199</v>
      </c>
    </row>
    <row r="67" spans="1:4" s="13" customFormat="1" x14ac:dyDescent="0.25">
      <c r="A67" s="14"/>
      <c r="B67" s="14" t="s">
        <v>49</v>
      </c>
      <c r="C67" s="15">
        <v>17199</v>
      </c>
    </row>
    <row r="68" spans="1:4" s="18" customFormat="1" x14ac:dyDescent="0.25">
      <c r="A68" s="12" t="s">
        <v>79</v>
      </c>
      <c r="B68" s="12" t="s">
        <v>15</v>
      </c>
      <c r="C68" s="11">
        <f>SUM(C69:C69)</f>
        <v>49164.29</v>
      </c>
    </row>
    <row r="69" spans="1:4" s="13" customFormat="1" x14ac:dyDescent="0.25">
      <c r="A69" s="14"/>
      <c r="B69" s="14" t="s">
        <v>74</v>
      </c>
      <c r="C69" s="15">
        <v>49164.29</v>
      </c>
    </row>
    <row r="70" spans="1:4" s="13" customFormat="1" x14ac:dyDescent="0.25">
      <c r="A70" s="26" t="s">
        <v>21</v>
      </c>
      <c r="B70" s="26"/>
      <c r="C70" s="22">
        <f>C24+C38+C42+C47+C56+C62+C65</f>
        <v>4977182.0799999991</v>
      </c>
    </row>
    <row r="71" spans="1:4" ht="27.75" customHeight="1" x14ac:dyDescent="0.25">
      <c r="A71" t="s">
        <v>65</v>
      </c>
      <c r="C71" s="1"/>
    </row>
    <row r="72" spans="1:4" x14ac:dyDescent="0.25">
      <c r="A72" s="23" t="s">
        <v>40</v>
      </c>
      <c r="B72" s="23"/>
      <c r="C72" s="23"/>
      <c r="D72" s="23"/>
    </row>
    <row r="73" spans="1:4" ht="34.5" customHeight="1" x14ac:dyDescent="0.25">
      <c r="A73" s="25" t="s">
        <v>71</v>
      </c>
      <c r="B73" s="25"/>
      <c r="C73" s="25"/>
      <c r="D73" s="25"/>
    </row>
    <row r="74" spans="1:4" x14ac:dyDescent="0.25">
      <c r="A74" s="7"/>
      <c r="B74" s="7"/>
      <c r="C74" s="7"/>
      <c r="D74" s="7"/>
    </row>
    <row r="75" spans="1:4" x14ac:dyDescent="0.25">
      <c r="A75" s="8"/>
      <c r="C75" s="1"/>
    </row>
    <row r="76" spans="1:4" x14ac:dyDescent="0.25">
      <c r="A76" s="8"/>
      <c r="B76" s="8"/>
      <c r="C76" s="23" t="s">
        <v>41</v>
      </c>
      <c r="D76" s="23"/>
    </row>
    <row r="77" spans="1:4" x14ac:dyDescent="0.25">
      <c r="A77" s="8"/>
      <c r="B77" s="8"/>
      <c r="C77" s="23" t="s">
        <v>42</v>
      </c>
      <c r="D77" s="23"/>
    </row>
    <row r="78" spans="1:4" x14ac:dyDescent="0.25">
      <c r="C78" s="1"/>
    </row>
    <row r="79" spans="1:4" x14ac:dyDescent="0.25">
      <c r="C79" s="1"/>
    </row>
    <row r="80" spans="1:4" x14ac:dyDescent="0.25">
      <c r="C80" s="1"/>
    </row>
  </sheetData>
  <mergeCells count="11">
    <mergeCell ref="C76:D76"/>
    <mergeCell ref="C77:D77"/>
    <mergeCell ref="C1:D1"/>
    <mergeCell ref="A72:D72"/>
    <mergeCell ref="A73:D73"/>
    <mergeCell ref="A70:B70"/>
    <mergeCell ref="A15:D15"/>
    <mergeCell ref="A21:D21"/>
    <mergeCell ref="A20:D20"/>
    <mergeCell ref="A17:D17"/>
    <mergeCell ref="A18:D18"/>
  </mergeCells>
  <pageMargins left="0.7" right="0.7" top="0.75" bottom="0.75" header="0.3" footer="0.3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Program održavanja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2023-06-08T17:46:00Z</cp:lastPrinted>
  <dcterms:created xsi:type="dcterms:W3CDTF">2021-11-30T08:23:44Z</dcterms:created>
  <dcterms:modified xsi:type="dcterms:W3CDTF">2023-12-14T12:05:06Z</dcterms:modified>
</cp:coreProperties>
</file>