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4\Programi uz proračun za 2024\Programi\"/>
    </mc:Choice>
  </mc:AlternateContent>
  <xr:revisionPtr revIDLastSave="0" documentId="13_ncr:1_{77052E97-5B03-47A2-A3B6-3875FFE15E59}" xr6:coauthVersionLast="47" xr6:coauthVersionMax="47" xr10:uidLastSave="{00000000-0000-0000-0000-000000000000}"/>
  <bookViews>
    <workbookView xWindow="-120" yWindow="-120" windowWidth="29040" windowHeight="1584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E132" i="1"/>
  <c r="F132" i="1"/>
  <c r="G132" i="1"/>
  <c r="H132" i="1"/>
  <c r="J132" i="1"/>
  <c r="D48" i="1"/>
  <c r="E48" i="1"/>
  <c r="F48" i="1"/>
  <c r="G48" i="1"/>
  <c r="H48" i="1"/>
  <c r="I48" i="1"/>
  <c r="J48" i="1"/>
  <c r="C48" i="1"/>
  <c r="H124" i="1" l="1"/>
  <c r="D125" i="1"/>
  <c r="D124" i="1" s="1"/>
  <c r="E125" i="1"/>
  <c r="E124" i="1" s="1"/>
  <c r="F125" i="1"/>
  <c r="F124" i="1" s="1"/>
  <c r="G125" i="1"/>
  <c r="G124" i="1" s="1"/>
  <c r="H125" i="1"/>
  <c r="I125" i="1"/>
  <c r="I124" i="1" s="1"/>
  <c r="J125" i="1"/>
  <c r="J124" i="1" s="1"/>
  <c r="D110" i="1"/>
  <c r="G110" i="1"/>
  <c r="J110" i="1"/>
  <c r="D111" i="1"/>
  <c r="E111" i="1"/>
  <c r="E110" i="1" s="1"/>
  <c r="F111" i="1"/>
  <c r="F110" i="1" s="1"/>
  <c r="G111" i="1"/>
  <c r="H111" i="1"/>
  <c r="H110" i="1" s="1"/>
  <c r="I111" i="1"/>
  <c r="I110" i="1" s="1"/>
  <c r="J111" i="1"/>
  <c r="D104" i="1"/>
  <c r="E104" i="1"/>
  <c r="F104" i="1"/>
  <c r="G104" i="1"/>
  <c r="H104" i="1"/>
  <c r="I104" i="1"/>
  <c r="J104" i="1"/>
  <c r="D98" i="1"/>
  <c r="E98" i="1"/>
  <c r="F98" i="1"/>
  <c r="G98" i="1"/>
  <c r="H98" i="1"/>
  <c r="I98" i="1"/>
  <c r="J98" i="1"/>
  <c r="D92" i="1"/>
  <c r="E92" i="1"/>
  <c r="F92" i="1"/>
  <c r="G92" i="1"/>
  <c r="H92" i="1"/>
  <c r="I92" i="1"/>
  <c r="I79" i="1" s="1"/>
  <c r="J92" i="1"/>
  <c r="D86" i="1"/>
  <c r="D79" i="1" s="1"/>
  <c r="E86" i="1"/>
  <c r="F86" i="1"/>
  <c r="G86" i="1"/>
  <c r="H86" i="1"/>
  <c r="I86" i="1"/>
  <c r="J86" i="1"/>
  <c r="J79" i="1" s="1"/>
  <c r="D80" i="1"/>
  <c r="E80" i="1"/>
  <c r="E79" i="1" s="1"/>
  <c r="F80" i="1"/>
  <c r="F79" i="1" s="1"/>
  <c r="G80" i="1"/>
  <c r="G79" i="1" s="1"/>
  <c r="H80" i="1"/>
  <c r="H79" i="1" s="1"/>
  <c r="I80" i="1"/>
  <c r="J80" i="1"/>
  <c r="D73" i="1"/>
  <c r="E73" i="1"/>
  <c r="F73" i="1"/>
  <c r="G73" i="1"/>
  <c r="H73" i="1"/>
  <c r="I73" i="1"/>
  <c r="J73" i="1"/>
  <c r="D67" i="1"/>
  <c r="E67" i="1"/>
  <c r="F67" i="1"/>
  <c r="G67" i="1"/>
  <c r="H67" i="1"/>
  <c r="I67" i="1"/>
  <c r="J67" i="1"/>
  <c r="D61" i="1"/>
  <c r="E61" i="1"/>
  <c r="F61" i="1"/>
  <c r="G61" i="1"/>
  <c r="H61" i="1"/>
  <c r="I61" i="1"/>
  <c r="J61" i="1"/>
  <c r="D55" i="1"/>
  <c r="E55" i="1"/>
  <c r="F55" i="1"/>
  <c r="G55" i="1"/>
  <c r="H55" i="1"/>
  <c r="I55" i="1"/>
  <c r="J55" i="1"/>
  <c r="D49" i="1"/>
  <c r="E49" i="1"/>
  <c r="F49" i="1"/>
  <c r="G49" i="1"/>
  <c r="H49" i="1"/>
  <c r="I49" i="1"/>
  <c r="J49" i="1"/>
  <c r="F33" i="1"/>
  <c r="D40" i="1"/>
  <c r="D33" i="1" s="1"/>
  <c r="E40" i="1"/>
  <c r="F40" i="1"/>
  <c r="G40" i="1"/>
  <c r="H40" i="1"/>
  <c r="I40" i="1"/>
  <c r="J40" i="1"/>
  <c r="J33" i="1" s="1"/>
  <c r="D34" i="1"/>
  <c r="E34" i="1"/>
  <c r="E33" i="1" s="1"/>
  <c r="F34" i="1"/>
  <c r="G34" i="1"/>
  <c r="G33" i="1" s="1"/>
  <c r="H34" i="1"/>
  <c r="H33" i="1" s="1"/>
  <c r="I34" i="1"/>
  <c r="J34" i="1"/>
  <c r="C109" i="1"/>
  <c r="C108" i="1"/>
  <c r="C107" i="1"/>
  <c r="C106" i="1"/>
  <c r="C105" i="1"/>
  <c r="C104" i="1" s="1"/>
  <c r="C97" i="1"/>
  <c r="I33" i="1" l="1"/>
  <c r="I132" i="1" s="1"/>
  <c r="C78" i="1"/>
  <c r="C77" i="1"/>
  <c r="C76" i="1"/>
  <c r="C75" i="1"/>
  <c r="C74" i="1"/>
  <c r="C73" i="1" s="1"/>
  <c r="C102" i="1"/>
  <c r="C101" i="1"/>
  <c r="C100" i="1"/>
  <c r="C99" i="1"/>
  <c r="C41" i="1" l="1"/>
  <c r="C42" i="1"/>
  <c r="C43" i="1"/>
  <c r="C44" i="1"/>
  <c r="C45" i="1"/>
  <c r="C130" i="1"/>
  <c r="C129" i="1"/>
  <c r="C128" i="1"/>
  <c r="C127" i="1"/>
  <c r="C126" i="1"/>
  <c r="C121" i="1"/>
  <c r="C123" i="1"/>
  <c r="C122" i="1"/>
  <c r="C120" i="1"/>
  <c r="C119" i="1"/>
  <c r="C118" i="1" s="1"/>
  <c r="C117" i="1" s="1"/>
  <c r="J118" i="1"/>
  <c r="J117" i="1" s="1"/>
  <c r="J47" i="1" s="1"/>
  <c r="I118" i="1"/>
  <c r="I117" i="1" s="1"/>
  <c r="I47" i="1" s="1"/>
  <c r="H118" i="1"/>
  <c r="H117" i="1" s="1"/>
  <c r="H47" i="1" s="1"/>
  <c r="G118" i="1"/>
  <c r="G117" i="1" s="1"/>
  <c r="G47" i="1" s="1"/>
  <c r="F118" i="1"/>
  <c r="F117" i="1" s="1"/>
  <c r="F47" i="1" s="1"/>
  <c r="E118" i="1"/>
  <c r="E117" i="1" s="1"/>
  <c r="E47" i="1" s="1"/>
  <c r="D118" i="1"/>
  <c r="D117" i="1" s="1"/>
  <c r="D47" i="1" s="1"/>
  <c r="C94" i="1"/>
  <c r="C95" i="1"/>
  <c r="C96" i="1"/>
  <c r="C103" i="1"/>
  <c r="C98" i="1" s="1"/>
  <c r="C93" i="1"/>
  <c r="C92" i="1" s="1"/>
  <c r="C66" i="1"/>
  <c r="C65" i="1"/>
  <c r="C64" i="1"/>
  <c r="C63" i="1"/>
  <c r="C62" i="1"/>
  <c r="C61" i="1" s="1"/>
  <c r="C57" i="1"/>
  <c r="C58" i="1"/>
  <c r="C59" i="1"/>
  <c r="C60" i="1"/>
  <c r="C56" i="1"/>
  <c r="C116" i="1"/>
  <c r="C115" i="1"/>
  <c r="C114" i="1"/>
  <c r="C113" i="1"/>
  <c r="C112" i="1"/>
  <c r="C88" i="1"/>
  <c r="C89" i="1"/>
  <c r="C90" i="1"/>
  <c r="C91" i="1"/>
  <c r="C87" i="1"/>
  <c r="C36" i="1"/>
  <c r="C37" i="1"/>
  <c r="C38" i="1"/>
  <c r="C39" i="1"/>
  <c r="C35" i="1"/>
  <c r="C82" i="1"/>
  <c r="C83" i="1"/>
  <c r="C84" i="1"/>
  <c r="C85" i="1"/>
  <c r="C81" i="1"/>
  <c r="C80" i="1" s="1"/>
  <c r="C51" i="1"/>
  <c r="C52" i="1"/>
  <c r="C53" i="1"/>
  <c r="C54" i="1"/>
  <c r="C50" i="1"/>
  <c r="C49" i="1" s="1"/>
  <c r="C69" i="1"/>
  <c r="C70" i="1"/>
  <c r="C71" i="1"/>
  <c r="C72" i="1"/>
  <c r="C68" i="1"/>
  <c r="C67" i="1" l="1"/>
  <c r="C55" i="1"/>
  <c r="C47" i="1" s="1"/>
  <c r="C40" i="1"/>
  <c r="C111" i="1"/>
  <c r="C110" i="1" s="1"/>
  <c r="C86" i="1"/>
  <c r="C34" i="1"/>
  <c r="C125" i="1"/>
  <c r="C124" i="1" s="1"/>
  <c r="C79" i="1"/>
  <c r="C33" i="1" l="1"/>
  <c r="C132" i="1" s="1"/>
</calcChain>
</file>

<file path=xl/sharedStrings.xml><?xml version="1.0" encoding="utf-8"?>
<sst xmlns="http://schemas.openxmlformats.org/spreadsheetml/2006/main" count="161" uniqueCount="91">
  <si>
    <t>REPUBLIKA HRVATSKA</t>
  </si>
  <si>
    <t>KRAPINSKO – ZAGORSKA ŽUPANIJA</t>
  </si>
  <si>
    <t>GRAD ZLATAR</t>
  </si>
  <si>
    <t>GRADSKO VIJEĆE</t>
  </si>
  <si>
    <t>PROGRAM</t>
  </si>
  <si>
    <t>1. građevine komunalne infrastrukture koje će se graditi radi uređenja neuređenih dijelova građevinskog područja</t>
  </si>
  <si>
    <t>2. građevine komunalne infrastrukture koje će se graditi u uređenim dijelovima građevinskog područja</t>
  </si>
  <si>
    <t>3. građevine komunalne infrastrukture koje će se graditi izvan građevinskog područja</t>
  </si>
  <si>
    <t>4. postojeće građevine komunalne infrastrukture koje će se rekonstruirati i način rekonstrukcije</t>
  </si>
  <si>
    <t>5. građevine komunalne infrastrukture koje će se uklanjati</t>
  </si>
  <si>
    <t>6. druga pitanja određena  Zakonom o komunalnom gospodarstvu i posebnim zakonom</t>
  </si>
  <si>
    <t>Članak 1.</t>
  </si>
  <si>
    <t xml:space="preserve">Članak 2. 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</si>
  <si>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</si>
  <si>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</si>
  <si>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</si>
  <si>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</si>
  <si>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</si>
  <si>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</si>
  <si>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</si>
  <si>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</si>
  <si>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</si>
  <si>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</si>
  <si>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</si>
  <si>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</si>
  <si>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</si>
  <si>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</si>
  <si>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</si>
  <si>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</si>
  <si>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</si>
  <si>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</si>
  <si>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</si>
  <si>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</si>
  <si>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</si>
  <si>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</si>
  <si>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</si>
  <si>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>4.1.4.</t>
  </si>
  <si>
    <t>Izgradnja šumske ceste Jakopići - Črne mlake</t>
  </si>
  <si>
    <t>PREDSJEDNICA</t>
  </si>
  <si>
    <t>Danijela Findak</t>
  </si>
  <si>
    <t>Program  sadrži procjenu troškova projektiranja, revizije, građenja, provedbe stručnog nadzora građenja i provedbe vođenja projekata građenja komunalne infrastrukture s naznakom izvora njihova financiranja kako slijedi: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</si>
  <si>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</si>
  <si>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</si>
  <si>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</si>
  <si>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</si>
  <si>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</si>
  <si>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</si>
  <si>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Dnacije (EUR)</t>
  </si>
  <si>
    <t>Ugovori, naknade i drugi izvori propisani posebnim zakonom (EUR)</t>
  </si>
  <si>
    <t xml:space="preserve">2.2.  </t>
  </si>
  <si>
    <t>Uređenje parkirališta na području Grada</t>
  </si>
  <si>
    <t xml:space="preserve">4.3.  </t>
  </si>
  <si>
    <t>4.3.1.</t>
  </si>
  <si>
    <t>Izgradnja šumske ceste Juranščina-Belecgrad</t>
  </si>
  <si>
    <t>Članak 3.</t>
  </si>
  <si>
    <t>Javna rasvjeta</t>
  </si>
  <si>
    <t>Dogradnja sustava javne rasvjete</t>
  </si>
  <si>
    <t>Nerazvrstavne ceste</t>
  </si>
  <si>
    <t>Javne površine</t>
  </si>
  <si>
    <t>Javna parkirališta</t>
  </si>
  <si>
    <t>Groblja</t>
  </si>
  <si>
    <t>Uređenje groblja</t>
  </si>
  <si>
    <t>4.2.3.</t>
  </si>
  <si>
    <t xml:space="preserve">4.4.  </t>
  </si>
  <si>
    <t xml:space="preserve">4.5.  </t>
  </si>
  <si>
    <t>4.4.1.</t>
  </si>
  <si>
    <t>4.5.1.</t>
  </si>
  <si>
    <t>5.</t>
  </si>
  <si>
    <t>Druga pitanja određena Zakonom o komunalnom gospodarstvu i posebnim zakonom</t>
  </si>
  <si>
    <t>UKUPNO</t>
  </si>
  <si>
    <t>građenja komunalne infrastrukture u Gradu Zlataru za 2024. godinu</t>
  </si>
  <si>
    <t xml:space="preserve">Ovim Programom građenja komunalne infrastrukture u Gradu Zlataru za 2024. godinu (dalje u tekstu: Program) određuju se: </t>
  </si>
  <si>
    <t>Ovaj Program objavit će se u "Službenom glasniku Krapinsko-zagorske županije", a stupa na snagu 1. siječnja 2024. godine.</t>
  </si>
  <si>
    <t>URBROJ: 2140-07-01-23-2</t>
  </si>
  <si>
    <t>KLASA: 363-01/23-01/43</t>
  </si>
  <si>
    <t>Građevine komunalne infrastrukture koje će se graditi u uređenim dijelovima građevinskog područja</t>
  </si>
  <si>
    <t>Rekonstrukcija NC Donja Batina - Vižanovec</t>
  </si>
  <si>
    <t>Uređenje nogostupa u Varaždinskoj ulici</t>
  </si>
  <si>
    <t>Uređenje nogostupa u Ul. K.P. Krešimira</t>
  </si>
  <si>
    <t>Uređenje nogostupa u Martinečkoj ulici</t>
  </si>
  <si>
    <t>4.2.4.</t>
  </si>
  <si>
    <t>Sanacija mostova na području Grada Zlatara</t>
  </si>
  <si>
    <t>4.1.5.</t>
  </si>
  <si>
    <t>Uređenje zelene tržnice</t>
  </si>
  <si>
    <t xml:space="preserve"> </t>
  </si>
  <si>
    <t>Uređenje Trga slobode</t>
  </si>
  <si>
    <t>4.2.5.</t>
  </si>
  <si>
    <t xml:space="preserve">Kupnja zemljišta </t>
  </si>
  <si>
    <t>Kupnja zemljišta-izgradnja pakrirališne zone</t>
  </si>
  <si>
    <t>Zlatar, 13.12.2023.</t>
  </si>
  <si>
    <t>Na temelju članka 67. stavka 1.  Zakona o komunalnom gospodarstvu ("Narodne novine" broj 68/18, 110/18,  32/20) i članka 27. Statuta Grada Zlatara („Službeni glasnik Krapinsko-zagorske županije“ broj 36A/13, 9/18, 9/20, 17A/21), Gradsko vijeće Grada Zlatara na 21. sjednici održanoj 13. prosinca 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</si>
</sst>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40"/>
  <sheetViews>
    <sheetView tabSelected="1" workbookViewId="0">
      <selection activeCell="I6" sqref="I6"/>
    </sheetView>
  </sheetViews>
  <sheetFormatPr defaultRowHeight="15" x14ac:dyDescent="0.25"/>
  <cols>
    <col min="1" max="1" width="7.28515625" style="2" customWidth="1"/>
    <col min="2" max="2" width="35.42578125" customWidth="1"/>
    <col min="3" max="10" width="15.7109375" customWidth="1"/>
    <col min="12" max="12" width="12.7109375" bestFit="1" customWidth="1"/>
    <col min="16" max="16" width="12.7109375" bestFit="1" customWidth="1"/>
  </cols>
  <sheetData>
    <row r="1" spans="1:10" ht="15.75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</row>
    <row r="2" spans="1:10" ht="15.75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</row>
    <row r="5" spans="1:10" ht="15.75" x14ac:dyDescent="0.25">
      <c r="A5" s="28" t="s">
        <v>0</v>
      </c>
      <c r="B5" s="28"/>
      <c r="C5" s="25"/>
      <c r="D5" s="25"/>
      <c r="E5" s="25"/>
      <c r="F5" s="25"/>
      <c r="G5" s="25"/>
      <c r="H5" s="25"/>
      <c r="I5" s="25"/>
      <c r="J5" s="25"/>
    </row>
    <row r="6" spans="1:10" ht="15.75" x14ac:dyDescent="0.25">
      <c r="A6" s="28" t="s">
        <v>1</v>
      </c>
      <c r="B6" s="28"/>
      <c r="C6" s="25"/>
      <c r="D6" s="25"/>
      <c r="E6" s="25"/>
      <c r="F6" s="25"/>
      <c r="G6" s="25"/>
      <c r="H6" s="25"/>
      <c r="I6" s="25"/>
      <c r="J6" s="25"/>
    </row>
    <row r="7" spans="1:10" ht="15.75" x14ac:dyDescent="0.25">
      <c r="A7" s="28" t="s">
        <v>2</v>
      </c>
      <c r="B7" s="28"/>
      <c r="C7" s="25"/>
      <c r="D7" s="25"/>
      <c r="E7" s="25"/>
      <c r="F7" s="25"/>
      <c r="G7" s="25"/>
      <c r="H7" s="25"/>
      <c r="I7" s="25"/>
      <c r="J7" s="25"/>
    </row>
    <row r="8" spans="1:10" ht="15.75" x14ac:dyDescent="0.25">
      <c r="A8" s="28" t="s">
        <v>3</v>
      </c>
      <c r="B8" s="28"/>
      <c r="C8" s="25"/>
      <c r="D8" s="25"/>
      <c r="E8" s="25"/>
      <c r="F8" s="25"/>
      <c r="G8" s="25"/>
      <c r="H8" s="25"/>
      <c r="I8" s="25"/>
      <c r="J8" s="25"/>
    </row>
    <row r="9" spans="1:10" ht="15.75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</row>
    <row r="10" spans="1:10" ht="15.75" x14ac:dyDescent="0.25">
      <c r="A10" s="30" t="s">
        <v>74</v>
      </c>
      <c r="B10" s="30"/>
      <c r="C10" s="25"/>
      <c r="D10" s="25"/>
      <c r="E10" s="25"/>
      <c r="F10" s="25"/>
      <c r="G10" s="25"/>
      <c r="H10" s="25"/>
      <c r="I10" s="25"/>
      <c r="J10" s="25"/>
    </row>
    <row r="11" spans="1:10" ht="15.75" x14ac:dyDescent="0.25">
      <c r="A11" s="30" t="s">
        <v>73</v>
      </c>
      <c r="B11" s="30"/>
      <c r="C11" s="25"/>
      <c r="D11" s="25"/>
      <c r="E11" s="25"/>
      <c r="F11" s="25"/>
      <c r="G11" s="25"/>
      <c r="H11" s="25"/>
      <c r="I11" s="25"/>
      <c r="J11" s="25"/>
    </row>
    <row r="12" spans="1:10" ht="15.75" x14ac:dyDescent="0.25">
      <c r="A12" s="30" t="s">
        <v>89</v>
      </c>
      <c r="B12" s="30"/>
      <c r="C12" s="25"/>
      <c r="D12" s="25"/>
      <c r="E12" s="25"/>
      <c r="F12" s="25"/>
      <c r="G12" s="25"/>
      <c r="H12" s="25"/>
      <c r="I12" s="25"/>
      <c r="J12" s="25"/>
    </row>
    <row r="13" spans="1:10" ht="15.75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0.75" customHeight="1" x14ac:dyDescent="0.25">
      <c r="A14" s="32" t="s">
        <v>90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ht="15.75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5.75" x14ac:dyDescent="0.25">
      <c r="A16" s="28" t="s">
        <v>4</v>
      </c>
      <c r="B16" s="28"/>
      <c r="C16" s="28"/>
      <c r="D16" s="28"/>
      <c r="E16" s="28"/>
      <c r="F16" s="28"/>
      <c r="G16" s="28"/>
      <c r="H16" s="28"/>
      <c r="I16" s="28"/>
      <c r="J16" s="28"/>
    </row>
    <row r="17" spans="1:10" ht="15.75" x14ac:dyDescent="0.25">
      <c r="A17" s="28" t="s">
        <v>70</v>
      </c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15.75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5.75" x14ac:dyDescent="0.25">
      <c r="A19" s="29" t="s">
        <v>11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ht="15.75" x14ac:dyDescent="0.25">
      <c r="A20" s="30" t="s">
        <v>71</v>
      </c>
      <c r="B20" s="30"/>
      <c r="C20" s="30"/>
      <c r="D20" s="30"/>
      <c r="E20" s="30"/>
      <c r="F20" s="30"/>
      <c r="G20" s="30"/>
      <c r="H20" s="30"/>
      <c r="I20" s="30"/>
      <c r="J20" s="30"/>
    </row>
    <row r="21" spans="1:10" ht="15.75" x14ac:dyDescent="0.25">
      <c r="A21" s="30" t="s">
        <v>5</v>
      </c>
      <c r="B21" s="30"/>
      <c r="C21" s="30"/>
      <c r="D21" s="30"/>
      <c r="E21" s="30"/>
      <c r="F21" s="30"/>
      <c r="G21" s="30"/>
      <c r="H21" s="30"/>
      <c r="I21" s="30"/>
      <c r="J21" s="30"/>
    </row>
    <row r="22" spans="1:10" ht="15.75" x14ac:dyDescent="0.25">
      <c r="A22" s="30" t="s">
        <v>6</v>
      </c>
      <c r="B22" s="30"/>
      <c r="C22" s="30"/>
      <c r="D22" s="30"/>
      <c r="E22" s="30"/>
      <c r="F22" s="30"/>
      <c r="G22" s="30"/>
      <c r="H22" s="30"/>
      <c r="I22" s="30"/>
      <c r="J22" s="30"/>
    </row>
    <row r="23" spans="1:10" ht="15.75" x14ac:dyDescent="0.25">
      <c r="A23" s="30" t="s">
        <v>7</v>
      </c>
      <c r="B23" s="30"/>
      <c r="C23" s="30"/>
      <c r="D23" s="30"/>
      <c r="E23" s="30"/>
      <c r="F23" s="30"/>
      <c r="G23" s="30"/>
      <c r="H23" s="30"/>
      <c r="I23" s="30"/>
      <c r="J23" s="30"/>
    </row>
    <row r="24" spans="1:10" ht="15.75" x14ac:dyDescent="0.25">
      <c r="A24" s="30" t="s">
        <v>8</v>
      </c>
      <c r="B24" s="30"/>
      <c r="C24" s="30"/>
      <c r="D24" s="30"/>
      <c r="E24" s="30"/>
      <c r="F24" s="30"/>
      <c r="G24" s="30"/>
      <c r="H24" s="30"/>
      <c r="I24" s="30"/>
      <c r="J24" s="30"/>
    </row>
    <row r="25" spans="1:10" ht="15.75" x14ac:dyDescent="0.25">
      <c r="A25" s="30" t="s">
        <v>9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15.75" x14ac:dyDescent="0.25">
      <c r="A26" s="30" t="s">
        <v>10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ht="15.75" x14ac:dyDescent="0.25">
      <c r="A27" s="24"/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5.75" x14ac:dyDescent="0.25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35.25" customHeight="1" x14ac:dyDescent="0.25">
      <c r="A29" s="32" t="s">
        <v>40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15.75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</row>
    <row r="31" spans="1:10" s="1" customFormat="1" ht="63.75" x14ac:dyDescent="0.25">
      <c r="A31" s="3" t="s">
        <v>13</v>
      </c>
      <c r="B31" s="3" t="s">
        <v>14</v>
      </c>
      <c r="C31" s="3" t="s">
        <v>43</v>
      </c>
      <c r="D31" s="3" t="s">
        <v>42</v>
      </c>
      <c r="E31" s="3" t="s">
        <v>41</v>
      </c>
      <c r="F31" s="3" t="s">
        <v>44</v>
      </c>
      <c r="G31" s="3" t="s">
        <v>45</v>
      </c>
      <c r="H31" s="3" t="s">
        <v>46</v>
      </c>
      <c r="I31" s="3" t="s">
        <v>48</v>
      </c>
      <c r="J31" s="3" t="s">
        <v>47</v>
      </c>
    </row>
    <row r="32" spans="1:10" s="19" customFormat="1" ht="39.75" customHeight="1" x14ac:dyDescent="0.25">
      <c r="A32" s="13" t="s">
        <v>16</v>
      </c>
      <c r="B32" s="18" t="s">
        <v>15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39.75" customHeight="1" x14ac:dyDescent="0.25">
      <c r="A33" s="13" t="s">
        <v>22</v>
      </c>
      <c r="B33" s="18" t="s">
        <v>75</v>
      </c>
      <c r="C33" s="15">
        <f>C34+C40</f>
        <v>1000000</v>
      </c>
      <c r="D33" s="15">
        <f t="shared" ref="D33:J33" si="0">D34+D40</f>
        <v>0</v>
      </c>
      <c r="E33" s="15">
        <f t="shared" si="0"/>
        <v>0</v>
      </c>
      <c r="F33" s="15">
        <f t="shared" si="0"/>
        <v>0</v>
      </c>
      <c r="G33" s="15">
        <f t="shared" si="0"/>
        <v>0</v>
      </c>
      <c r="H33" s="15">
        <f t="shared" si="0"/>
        <v>0</v>
      </c>
      <c r="I33" s="15">
        <f t="shared" si="0"/>
        <v>1000000</v>
      </c>
      <c r="J33" s="15">
        <f t="shared" si="0"/>
        <v>0</v>
      </c>
    </row>
    <row r="34" spans="1:10" x14ac:dyDescent="0.25">
      <c r="A34" s="4" t="s">
        <v>25</v>
      </c>
      <c r="B34" s="5" t="s">
        <v>87</v>
      </c>
      <c r="C34" s="6">
        <f>SUM(C35:C39)</f>
        <v>880000</v>
      </c>
      <c r="D34" s="6">
        <f t="shared" ref="D34:J34" si="1">SUM(D35:D39)</f>
        <v>0</v>
      </c>
      <c r="E34" s="6">
        <f t="shared" si="1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880000</v>
      </c>
      <c r="J34" s="6">
        <f t="shared" si="1"/>
        <v>0</v>
      </c>
    </row>
    <row r="35" spans="1:10" x14ac:dyDescent="0.25">
      <c r="A35" s="7"/>
      <c r="B35" s="8" t="s">
        <v>17</v>
      </c>
      <c r="C35" s="6">
        <f>SUM(D35:J35)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7"/>
      <c r="B36" s="8" t="s">
        <v>21</v>
      </c>
      <c r="C36" s="6">
        <f t="shared" ref="C36:C39" si="2">SUM(D36:J36)</f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7"/>
      <c r="B37" s="8" t="s">
        <v>18</v>
      </c>
      <c r="C37" s="6">
        <f t="shared" si="2"/>
        <v>880000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880000</v>
      </c>
      <c r="J37" s="9">
        <v>0</v>
      </c>
    </row>
    <row r="38" spans="1:10" x14ac:dyDescent="0.25">
      <c r="A38" s="7"/>
      <c r="B38" s="8" t="s">
        <v>19</v>
      </c>
      <c r="C38" s="6">
        <f t="shared" si="2"/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7"/>
      <c r="B39" s="8" t="s">
        <v>20</v>
      </c>
      <c r="C39" s="6">
        <f t="shared" si="2"/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x14ac:dyDescent="0.25">
      <c r="A40" s="4" t="s">
        <v>49</v>
      </c>
      <c r="B40" s="5" t="s">
        <v>88</v>
      </c>
      <c r="C40" s="6">
        <f>SUM(C41:C45)</f>
        <v>120000</v>
      </c>
      <c r="D40" s="6">
        <f t="shared" ref="D40:J40" si="3">SUM(D41:D45)</f>
        <v>0</v>
      </c>
      <c r="E40" s="6">
        <f t="shared" si="3"/>
        <v>0</v>
      </c>
      <c r="F40" s="6">
        <f t="shared" si="3"/>
        <v>0</v>
      </c>
      <c r="G40" s="6">
        <f t="shared" si="3"/>
        <v>0</v>
      </c>
      <c r="H40" s="6">
        <f t="shared" si="3"/>
        <v>0</v>
      </c>
      <c r="I40" s="6">
        <f t="shared" si="3"/>
        <v>120000</v>
      </c>
      <c r="J40" s="6">
        <f t="shared" si="3"/>
        <v>0</v>
      </c>
    </row>
    <row r="41" spans="1:10" x14ac:dyDescent="0.25">
      <c r="A41" s="7"/>
      <c r="B41" s="8" t="s">
        <v>17</v>
      </c>
      <c r="C41" s="6">
        <f>SUM(D41:J41)</f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25">
      <c r="A42" s="7"/>
      <c r="B42" s="8" t="s">
        <v>21</v>
      </c>
      <c r="C42" s="6">
        <f t="shared" ref="C42:C45" si="4">SUM(D42:J42)</f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7"/>
      <c r="B43" s="8" t="s">
        <v>18</v>
      </c>
      <c r="C43" s="6">
        <f t="shared" si="4"/>
        <v>120000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120000</v>
      </c>
      <c r="J43" s="9">
        <v>0</v>
      </c>
    </row>
    <row r="44" spans="1:10" x14ac:dyDescent="0.25">
      <c r="A44" s="7"/>
      <c r="B44" s="8" t="s">
        <v>19</v>
      </c>
      <c r="C44" s="6">
        <f t="shared" si="4"/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7"/>
      <c r="B45" s="8" t="s">
        <v>20</v>
      </c>
      <c r="C45" s="6">
        <f t="shared" si="4"/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ht="39.75" customHeight="1" x14ac:dyDescent="0.25">
      <c r="A46" s="13" t="s">
        <v>24</v>
      </c>
      <c r="B46" s="14" t="s">
        <v>23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39.75" customHeight="1" x14ac:dyDescent="0.25">
      <c r="A47" s="13" t="s">
        <v>26</v>
      </c>
      <c r="B47" s="14" t="s">
        <v>27</v>
      </c>
      <c r="C47" s="15">
        <f t="shared" ref="C47:J47" si="5">C48+C79+C110+C117+C124</f>
        <v>3822849</v>
      </c>
      <c r="D47" s="15">
        <f t="shared" si="5"/>
        <v>30000</v>
      </c>
      <c r="E47" s="15">
        <f t="shared" si="5"/>
        <v>237009</v>
      </c>
      <c r="F47" s="15">
        <f t="shared" si="5"/>
        <v>0</v>
      </c>
      <c r="G47" s="15">
        <f t="shared" si="5"/>
        <v>169819</v>
      </c>
      <c r="H47" s="15">
        <f t="shared" si="5"/>
        <v>1423326</v>
      </c>
      <c r="I47" s="15">
        <f t="shared" si="5"/>
        <v>1962695</v>
      </c>
      <c r="J47" s="15">
        <f t="shared" si="5"/>
        <v>0</v>
      </c>
    </row>
    <row r="48" spans="1:10" x14ac:dyDescent="0.25">
      <c r="A48" s="10" t="s">
        <v>29</v>
      </c>
      <c r="B48" s="11" t="s">
        <v>57</v>
      </c>
      <c r="C48" s="12">
        <f>C49+C55+C61+C67+C73</f>
        <v>1557482</v>
      </c>
      <c r="D48" s="12">
        <f t="shared" ref="D48:J48" si="6">D49+D55+D61+D67+D73</f>
        <v>30000</v>
      </c>
      <c r="E48" s="12">
        <f t="shared" si="6"/>
        <v>139009</v>
      </c>
      <c r="F48" s="12">
        <f t="shared" si="6"/>
        <v>0</v>
      </c>
      <c r="G48" s="12">
        <f t="shared" si="6"/>
        <v>36730</v>
      </c>
      <c r="H48" s="12">
        <f t="shared" si="6"/>
        <v>671847</v>
      </c>
      <c r="I48" s="12">
        <f t="shared" si="6"/>
        <v>679896</v>
      </c>
      <c r="J48" s="12">
        <f t="shared" si="6"/>
        <v>0</v>
      </c>
    </row>
    <row r="49" spans="1:10" x14ac:dyDescent="0.25">
      <c r="A49" s="4" t="s">
        <v>30</v>
      </c>
      <c r="B49" s="5" t="s">
        <v>28</v>
      </c>
      <c r="C49" s="6">
        <f>SUM(C50:C54)</f>
        <v>139182</v>
      </c>
      <c r="D49" s="6">
        <f t="shared" ref="D49:J49" si="7">SUM(D50:D54)</f>
        <v>30000</v>
      </c>
      <c r="E49" s="6">
        <f t="shared" si="7"/>
        <v>39182</v>
      </c>
      <c r="F49" s="6">
        <f t="shared" si="7"/>
        <v>0</v>
      </c>
      <c r="G49" s="6">
        <f t="shared" si="7"/>
        <v>0</v>
      </c>
      <c r="H49" s="6">
        <f t="shared" si="7"/>
        <v>0</v>
      </c>
      <c r="I49" s="6">
        <f t="shared" si="7"/>
        <v>70000</v>
      </c>
      <c r="J49" s="6">
        <f t="shared" si="7"/>
        <v>0</v>
      </c>
    </row>
    <row r="50" spans="1:10" x14ac:dyDescent="0.25">
      <c r="A50" s="7"/>
      <c r="B50" s="8" t="s">
        <v>17</v>
      </c>
      <c r="C50" s="6">
        <f>SUM(D50:J50)</f>
        <v>40000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40000</v>
      </c>
      <c r="J50" s="9">
        <v>0</v>
      </c>
    </row>
    <row r="51" spans="1:10" x14ac:dyDescent="0.25">
      <c r="A51" s="7"/>
      <c r="B51" s="8" t="s">
        <v>21</v>
      </c>
      <c r="C51" s="6">
        <f t="shared" ref="C51:C54" si="8">SUM(D51:J51)</f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7"/>
      <c r="B52" s="8" t="s">
        <v>18</v>
      </c>
      <c r="C52" s="6">
        <f t="shared" si="8"/>
        <v>95432</v>
      </c>
      <c r="D52" s="9">
        <v>30000</v>
      </c>
      <c r="E52" s="9">
        <v>35432</v>
      </c>
      <c r="F52" s="9">
        <v>0</v>
      </c>
      <c r="G52" s="9">
        <v>0</v>
      </c>
      <c r="H52" s="9">
        <v>0</v>
      </c>
      <c r="I52" s="9">
        <v>30000</v>
      </c>
      <c r="J52" s="9">
        <v>0</v>
      </c>
    </row>
    <row r="53" spans="1:10" x14ac:dyDescent="0.25">
      <c r="A53" s="7"/>
      <c r="B53" s="8" t="s">
        <v>19</v>
      </c>
      <c r="C53" s="6">
        <f t="shared" si="8"/>
        <v>3750</v>
      </c>
      <c r="D53" s="9">
        <v>0</v>
      </c>
      <c r="E53" s="9">
        <v>3750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25">
      <c r="A54" s="7"/>
      <c r="B54" s="8" t="s">
        <v>20</v>
      </c>
      <c r="C54" s="6">
        <f t="shared" si="8"/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4" t="s">
        <v>31</v>
      </c>
      <c r="B55" s="5" t="s">
        <v>76</v>
      </c>
      <c r="C55" s="6">
        <f>SUM(C56:C60)</f>
        <v>419000</v>
      </c>
      <c r="D55" s="6">
        <f t="shared" ref="D55:J55" si="9">SUM(D56:D60)</f>
        <v>0</v>
      </c>
      <c r="E55" s="6">
        <f t="shared" si="9"/>
        <v>99827</v>
      </c>
      <c r="F55" s="6">
        <f t="shared" si="9"/>
        <v>0</v>
      </c>
      <c r="G55" s="6">
        <f t="shared" si="9"/>
        <v>0</v>
      </c>
      <c r="H55" s="6">
        <f t="shared" si="9"/>
        <v>0</v>
      </c>
      <c r="I55" s="6">
        <f t="shared" si="9"/>
        <v>319173</v>
      </c>
      <c r="J55" s="6">
        <f t="shared" si="9"/>
        <v>0</v>
      </c>
    </row>
    <row r="56" spans="1:10" x14ac:dyDescent="0.25">
      <c r="A56" s="7"/>
      <c r="B56" s="8" t="s">
        <v>17</v>
      </c>
      <c r="C56" s="6">
        <f>SUM(D56:J56)</f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7"/>
      <c r="B57" s="8" t="s">
        <v>21</v>
      </c>
      <c r="C57" s="6">
        <f t="shared" ref="C57:C60" si="10">SUM(D57:J57)</f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7"/>
      <c r="B58" s="8" t="s">
        <v>18</v>
      </c>
      <c r="C58" s="6">
        <f t="shared" si="10"/>
        <v>402906.25</v>
      </c>
      <c r="D58" s="9">
        <v>0</v>
      </c>
      <c r="E58" s="9">
        <v>83733.25</v>
      </c>
      <c r="F58" s="9">
        <v>0</v>
      </c>
      <c r="G58" s="9">
        <v>0</v>
      </c>
      <c r="H58" s="9">
        <v>0</v>
      </c>
      <c r="I58" s="9">
        <v>319173</v>
      </c>
      <c r="J58" s="9">
        <v>0</v>
      </c>
    </row>
    <row r="59" spans="1:10" x14ac:dyDescent="0.25">
      <c r="A59" s="7"/>
      <c r="B59" s="8" t="s">
        <v>19</v>
      </c>
      <c r="C59" s="6">
        <f t="shared" si="10"/>
        <v>16093.75</v>
      </c>
      <c r="D59" s="9">
        <v>0</v>
      </c>
      <c r="E59" s="9">
        <v>16093.75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25">
      <c r="A60" s="7"/>
      <c r="B60" s="8" t="s">
        <v>20</v>
      </c>
      <c r="C60" s="6">
        <f t="shared" si="10"/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4" t="s">
        <v>32</v>
      </c>
      <c r="B61" s="5" t="s">
        <v>37</v>
      </c>
      <c r="C61" s="6">
        <f>SUM(C62:C66)</f>
        <v>637000</v>
      </c>
      <c r="D61" s="6">
        <f t="shared" ref="D61:J61" si="11">SUM(D62:D66)</f>
        <v>0</v>
      </c>
      <c r="E61" s="6">
        <f t="shared" si="11"/>
        <v>0</v>
      </c>
      <c r="F61" s="6">
        <f t="shared" si="11"/>
        <v>0</v>
      </c>
      <c r="G61" s="6">
        <f t="shared" si="11"/>
        <v>0</v>
      </c>
      <c r="H61" s="6">
        <f t="shared" si="11"/>
        <v>451666</v>
      </c>
      <c r="I61" s="6">
        <f t="shared" si="11"/>
        <v>185334</v>
      </c>
      <c r="J61" s="6">
        <f t="shared" si="11"/>
        <v>0</v>
      </c>
    </row>
    <row r="62" spans="1:10" x14ac:dyDescent="0.25">
      <c r="A62" s="7"/>
      <c r="B62" s="8" t="s">
        <v>17</v>
      </c>
      <c r="C62" s="6">
        <f>SUM(D62:J62)</f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x14ac:dyDescent="0.25">
      <c r="A63" s="7"/>
      <c r="B63" s="8" t="s">
        <v>21</v>
      </c>
      <c r="C63" s="6">
        <f t="shared" ref="C63:C66" si="12">SUM(D63:J63)</f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"/>
      <c r="B64" s="8" t="s">
        <v>18</v>
      </c>
      <c r="C64" s="6">
        <f t="shared" si="12"/>
        <v>637000</v>
      </c>
      <c r="D64" s="9">
        <v>0</v>
      </c>
      <c r="E64" s="9">
        <v>0</v>
      </c>
      <c r="F64" s="9">
        <v>0</v>
      </c>
      <c r="G64" s="9">
        <v>0</v>
      </c>
      <c r="H64" s="9">
        <v>451666</v>
      </c>
      <c r="I64" s="9">
        <v>185334</v>
      </c>
      <c r="J64" s="9">
        <v>0</v>
      </c>
    </row>
    <row r="65" spans="1:10" x14ac:dyDescent="0.25">
      <c r="A65" s="7"/>
      <c r="B65" s="8" t="s">
        <v>19</v>
      </c>
      <c r="C65" s="6">
        <f t="shared" si="12"/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  <row r="66" spans="1:10" x14ac:dyDescent="0.25">
      <c r="A66" s="7"/>
      <c r="B66" s="8" t="s">
        <v>20</v>
      </c>
      <c r="C66" s="6">
        <f t="shared" si="12"/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</row>
    <row r="67" spans="1:10" s="23" customFormat="1" x14ac:dyDescent="0.25">
      <c r="A67" s="4" t="s">
        <v>36</v>
      </c>
      <c r="B67" s="5" t="s">
        <v>53</v>
      </c>
      <c r="C67" s="6">
        <f>SUM(C68:C72)</f>
        <v>259036</v>
      </c>
      <c r="D67" s="6">
        <f t="shared" ref="D67:J67" si="13">SUM(D68:D72)</f>
        <v>0</v>
      </c>
      <c r="E67" s="6">
        <f t="shared" si="13"/>
        <v>0</v>
      </c>
      <c r="F67" s="6">
        <f t="shared" si="13"/>
        <v>0</v>
      </c>
      <c r="G67" s="6">
        <f t="shared" si="13"/>
        <v>0</v>
      </c>
      <c r="H67" s="6">
        <f t="shared" si="13"/>
        <v>220181</v>
      </c>
      <c r="I67" s="6">
        <f t="shared" si="13"/>
        <v>38855</v>
      </c>
      <c r="J67" s="6">
        <f t="shared" si="13"/>
        <v>0</v>
      </c>
    </row>
    <row r="68" spans="1:10" x14ac:dyDescent="0.25">
      <c r="A68" s="7"/>
      <c r="B68" s="8" t="s">
        <v>17</v>
      </c>
      <c r="C68" s="6">
        <f>SUM(D68:J68)</f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</row>
    <row r="69" spans="1:10" x14ac:dyDescent="0.25">
      <c r="A69" s="7"/>
      <c r="B69" s="8" t="s">
        <v>21</v>
      </c>
      <c r="C69" s="6">
        <f t="shared" ref="C69:C72" si="14">SUM(D69:J69)</f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</row>
    <row r="70" spans="1:10" x14ac:dyDescent="0.25">
      <c r="A70" s="7"/>
      <c r="B70" s="8" t="s">
        <v>18</v>
      </c>
      <c r="C70" s="6">
        <f t="shared" si="14"/>
        <v>251569.75</v>
      </c>
      <c r="D70" s="9">
        <v>0</v>
      </c>
      <c r="E70" s="9">
        <v>0</v>
      </c>
      <c r="F70" s="9">
        <v>0</v>
      </c>
      <c r="G70" s="9">
        <v>0</v>
      </c>
      <c r="H70" s="9">
        <v>212714.75</v>
      </c>
      <c r="I70" s="9">
        <v>38855</v>
      </c>
      <c r="J70" s="9">
        <v>0</v>
      </c>
    </row>
    <row r="71" spans="1:10" x14ac:dyDescent="0.25">
      <c r="A71" s="7"/>
      <c r="B71" s="8" t="s">
        <v>19</v>
      </c>
      <c r="C71" s="6">
        <f t="shared" si="14"/>
        <v>7466.25</v>
      </c>
      <c r="D71" s="9">
        <v>0</v>
      </c>
      <c r="E71" s="9">
        <v>0</v>
      </c>
      <c r="F71" s="9">
        <v>0</v>
      </c>
      <c r="G71" s="9">
        <v>0</v>
      </c>
      <c r="H71" s="9">
        <v>7466.25</v>
      </c>
      <c r="I71" s="9">
        <v>0</v>
      </c>
      <c r="J71" s="9">
        <v>0</v>
      </c>
    </row>
    <row r="72" spans="1:10" x14ac:dyDescent="0.25">
      <c r="A72" s="7"/>
      <c r="B72" s="8" t="s">
        <v>20</v>
      </c>
      <c r="C72" s="6">
        <f t="shared" si="14"/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</row>
    <row r="73" spans="1:10" x14ac:dyDescent="0.25">
      <c r="A73" s="4" t="s">
        <v>82</v>
      </c>
      <c r="B73" s="5" t="s">
        <v>81</v>
      </c>
      <c r="C73" s="6">
        <f>SUM(C74:C78)</f>
        <v>103264</v>
      </c>
      <c r="D73" s="6">
        <f t="shared" ref="D73:J73" si="15">SUM(D74:D78)</f>
        <v>0</v>
      </c>
      <c r="E73" s="6">
        <f t="shared" si="15"/>
        <v>0</v>
      </c>
      <c r="F73" s="6">
        <f t="shared" si="15"/>
        <v>0</v>
      </c>
      <c r="G73" s="6">
        <f t="shared" si="15"/>
        <v>36730</v>
      </c>
      <c r="H73" s="6">
        <f t="shared" si="15"/>
        <v>0</v>
      </c>
      <c r="I73" s="6">
        <f t="shared" si="15"/>
        <v>66534</v>
      </c>
      <c r="J73" s="6">
        <f t="shared" si="15"/>
        <v>0</v>
      </c>
    </row>
    <row r="74" spans="1:10" x14ac:dyDescent="0.25">
      <c r="A74" s="7"/>
      <c r="B74" s="8" t="s">
        <v>17</v>
      </c>
      <c r="C74" s="6">
        <f>SUM(D74:J74)</f>
        <v>26730</v>
      </c>
      <c r="D74" s="9">
        <v>0</v>
      </c>
      <c r="E74" s="9">
        <v>0</v>
      </c>
      <c r="F74" s="9">
        <v>0</v>
      </c>
      <c r="G74" s="9">
        <v>26730</v>
      </c>
      <c r="H74" s="9">
        <v>0</v>
      </c>
      <c r="I74" s="9">
        <v>0</v>
      </c>
      <c r="J74" s="9">
        <v>0</v>
      </c>
    </row>
    <row r="75" spans="1:10" x14ac:dyDescent="0.25">
      <c r="A75" s="7"/>
      <c r="B75" s="8" t="s">
        <v>21</v>
      </c>
      <c r="C75" s="6">
        <f t="shared" ref="C75:C78" si="16">SUM(D75:J75)</f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</row>
    <row r="76" spans="1:10" x14ac:dyDescent="0.25">
      <c r="A76" s="7"/>
      <c r="B76" s="8" t="s">
        <v>18</v>
      </c>
      <c r="C76" s="6">
        <f t="shared" si="16"/>
        <v>73159</v>
      </c>
      <c r="D76" s="9">
        <v>0</v>
      </c>
      <c r="E76" s="9">
        <v>0</v>
      </c>
      <c r="F76" s="9">
        <v>0</v>
      </c>
      <c r="G76" s="9">
        <v>6625</v>
      </c>
      <c r="H76" s="9">
        <v>0</v>
      </c>
      <c r="I76" s="9">
        <v>66534</v>
      </c>
      <c r="J76" s="9">
        <v>0</v>
      </c>
    </row>
    <row r="77" spans="1:10" x14ac:dyDescent="0.25">
      <c r="A77" s="7"/>
      <c r="B77" s="8" t="s">
        <v>19</v>
      </c>
      <c r="C77" s="6">
        <f t="shared" si="16"/>
        <v>3375</v>
      </c>
      <c r="D77" s="9">
        <v>0</v>
      </c>
      <c r="E77" s="9">
        <v>0</v>
      </c>
      <c r="F77" s="9">
        <v>0</v>
      </c>
      <c r="G77" s="9">
        <v>3375</v>
      </c>
      <c r="H77" s="9">
        <v>0</v>
      </c>
      <c r="I77" s="9">
        <v>0</v>
      </c>
      <c r="J77" s="9">
        <v>0</v>
      </c>
    </row>
    <row r="78" spans="1:10" x14ac:dyDescent="0.25">
      <c r="A78" s="7"/>
      <c r="B78" s="8" t="s">
        <v>20</v>
      </c>
      <c r="C78" s="6">
        <f t="shared" si="16"/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</row>
    <row r="79" spans="1:10" x14ac:dyDescent="0.25">
      <c r="A79" s="10" t="s">
        <v>33</v>
      </c>
      <c r="B79" s="11" t="s">
        <v>58</v>
      </c>
      <c r="C79" s="12">
        <f>C80+C86+C92+C98+C104</f>
        <v>2017015</v>
      </c>
      <c r="D79" s="12">
        <f t="shared" ref="D79:J79" si="17">D80+D86+D92+D98+D104</f>
        <v>0</v>
      </c>
      <c r="E79" s="12">
        <f t="shared" si="17"/>
        <v>68000</v>
      </c>
      <c r="F79" s="12">
        <f t="shared" si="17"/>
        <v>0</v>
      </c>
      <c r="G79" s="12">
        <f t="shared" si="17"/>
        <v>30000</v>
      </c>
      <c r="H79" s="12">
        <f t="shared" si="17"/>
        <v>751479</v>
      </c>
      <c r="I79" s="12">
        <f t="shared" si="17"/>
        <v>1167536</v>
      </c>
      <c r="J79" s="12">
        <f t="shared" si="17"/>
        <v>0</v>
      </c>
    </row>
    <row r="80" spans="1:10" x14ac:dyDescent="0.25">
      <c r="A80" s="4" t="s">
        <v>34</v>
      </c>
      <c r="B80" s="5" t="s">
        <v>77</v>
      </c>
      <c r="C80" s="6">
        <f>SUM(C81:C85)</f>
        <v>30000</v>
      </c>
      <c r="D80" s="6">
        <f t="shared" ref="D80:J80" si="18">SUM(D81:D85)</f>
        <v>0</v>
      </c>
      <c r="E80" s="6">
        <f t="shared" si="18"/>
        <v>0</v>
      </c>
      <c r="F80" s="6">
        <f t="shared" si="18"/>
        <v>0</v>
      </c>
      <c r="G80" s="6">
        <f t="shared" si="18"/>
        <v>30000</v>
      </c>
      <c r="H80" s="6">
        <f t="shared" si="18"/>
        <v>0</v>
      </c>
      <c r="I80" s="6">
        <f t="shared" si="18"/>
        <v>0</v>
      </c>
      <c r="J80" s="6">
        <f t="shared" si="18"/>
        <v>0</v>
      </c>
    </row>
    <row r="81" spans="1:16" x14ac:dyDescent="0.25">
      <c r="A81" s="7"/>
      <c r="B81" s="8" t="s">
        <v>17</v>
      </c>
      <c r="C81" s="6">
        <f>SUM(D81:J81)</f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</row>
    <row r="82" spans="1:16" x14ac:dyDescent="0.25">
      <c r="A82" s="7"/>
      <c r="B82" s="8" t="s">
        <v>21</v>
      </c>
      <c r="C82" s="6">
        <f t="shared" ref="C82:C85" si="19">SUM(D82:J82)</f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</row>
    <row r="83" spans="1:16" x14ac:dyDescent="0.25">
      <c r="A83" s="7"/>
      <c r="B83" s="8" t="s">
        <v>18</v>
      </c>
      <c r="C83" s="6">
        <f t="shared" si="19"/>
        <v>30000</v>
      </c>
      <c r="D83" s="9">
        <v>0</v>
      </c>
      <c r="E83" s="9">
        <v>0</v>
      </c>
      <c r="F83" s="9">
        <v>0</v>
      </c>
      <c r="G83" s="9">
        <v>30000</v>
      </c>
      <c r="H83" s="9">
        <v>0</v>
      </c>
      <c r="I83" s="9">
        <v>0</v>
      </c>
      <c r="J83" s="9">
        <v>0</v>
      </c>
    </row>
    <row r="84" spans="1:16" x14ac:dyDescent="0.25">
      <c r="A84" s="7"/>
      <c r="B84" s="8" t="s">
        <v>19</v>
      </c>
      <c r="C84" s="6">
        <f t="shared" si="19"/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</row>
    <row r="85" spans="1:16" ht="15" customHeight="1" x14ac:dyDescent="0.25">
      <c r="A85" s="7"/>
      <c r="B85" s="8" t="s">
        <v>20</v>
      </c>
      <c r="C85" s="6">
        <f t="shared" si="19"/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</row>
    <row r="86" spans="1:16" ht="15" customHeight="1" x14ac:dyDescent="0.25">
      <c r="A86" s="4" t="s">
        <v>35</v>
      </c>
      <c r="B86" s="4" t="s">
        <v>78</v>
      </c>
      <c r="C86" s="16">
        <f>SUM(C87:C91)</f>
        <v>68000</v>
      </c>
      <c r="D86" s="16">
        <f t="shared" ref="D86:J86" si="20">SUM(D87:D91)</f>
        <v>0</v>
      </c>
      <c r="E86" s="16">
        <f t="shared" si="20"/>
        <v>68000</v>
      </c>
      <c r="F86" s="16">
        <f t="shared" si="20"/>
        <v>0</v>
      </c>
      <c r="G86" s="16">
        <f t="shared" si="20"/>
        <v>0</v>
      </c>
      <c r="H86" s="16">
        <f t="shared" si="20"/>
        <v>0</v>
      </c>
      <c r="I86" s="16">
        <f t="shared" si="20"/>
        <v>0</v>
      </c>
      <c r="J86" s="16">
        <f t="shared" si="20"/>
        <v>0</v>
      </c>
    </row>
    <row r="87" spans="1:16" ht="15" customHeight="1" x14ac:dyDescent="0.25">
      <c r="A87" s="7"/>
      <c r="B87" s="7" t="s">
        <v>17</v>
      </c>
      <c r="C87" s="16">
        <f>SUM(D87:J87)</f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</row>
    <row r="88" spans="1:16" ht="15" customHeight="1" x14ac:dyDescent="0.25">
      <c r="A88" s="7"/>
      <c r="B88" s="7" t="s">
        <v>21</v>
      </c>
      <c r="C88" s="16">
        <f t="shared" ref="C88:C91" si="21">SUM(D88:J88)</f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</row>
    <row r="89" spans="1:16" ht="15" customHeight="1" x14ac:dyDescent="0.25">
      <c r="A89" s="7"/>
      <c r="B89" s="7" t="s">
        <v>18</v>
      </c>
      <c r="C89" s="16">
        <f t="shared" si="21"/>
        <v>63625</v>
      </c>
      <c r="D89" s="17">
        <v>0</v>
      </c>
      <c r="E89" s="17">
        <v>63625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</row>
    <row r="90" spans="1:16" ht="15" customHeight="1" x14ac:dyDescent="0.25">
      <c r="A90" s="7"/>
      <c r="B90" s="7" t="s">
        <v>19</v>
      </c>
      <c r="C90" s="16">
        <f t="shared" si="21"/>
        <v>4375</v>
      </c>
      <c r="D90" s="17">
        <v>0</v>
      </c>
      <c r="E90" s="17">
        <v>4375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</row>
    <row r="91" spans="1:16" ht="15" customHeight="1" x14ac:dyDescent="0.25">
      <c r="A91" s="7"/>
      <c r="B91" s="7" t="s">
        <v>20</v>
      </c>
      <c r="C91" s="16">
        <f t="shared" si="21"/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P91" s="22"/>
    </row>
    <row r="92" spans="1:16" ht="15" customHeight="1" x14ac:dyDescent="0.25">
      <c r="A92" s="4" t="s">
        <v>62</v>
      </c>
      <c r="B92" s="4" t="s">
        <v>79</v>
      </c>
      <c r="C92" s="16">
        <f>SUM(C93:C97)</f>
        <v>132724</v>
      </c>
      <c r="D92" s="16">
        <f t="shared" ref="D92:J92" si="22">SUM(D93:D97)</f>
        <v>0</v>
      </c>
      <c r="E92" s="16">
        <f t="shared" si="22"/>
        <v>0</v>
      </c>
      <c r="F92" s="16">
        <f t="shared" si="22"/>
        <v>0</v>
      </c>
      <c r="G92" s="16">
        <f t="shared" si="22"/>
        <v>0</v>
      </c>
      <c r="H92" s="16">
        <f t="shared" si="22"/>
        <v>0</v>
      </c>
      <c r="I92" s="16">
        <f t="shared" si="22"/>
        <v>132724</v>
      </c>
      <c r="J92" s="16">
        <f t="shared" si="22"/>
        <v>0</v>
      </c>
    </row>
    <row r="93" spans="1:16" ht="15" customHeight="1" x14ac:dyDescent="0.25">
      <c r="A93" s="7"/>
      <c r="B93" s="7" t="s">
        <v>17</v>
      </c>
      <c r="C93" s="16">
        <f>SUM(D93:J93)</f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</row>
    <row r="94" spans="1:16" ht="15" customHeight="1" x14ac:dyDescent="0.25">
      <c r="A94" s="7"/>
      <c r="B94" s="7" t="s">
        <v>21</v>
      </c>
      <c r="C94" s="16">
        <f t="shared" ref="C94:C103" si="23">SUM(D94:J94)</f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</row>
    <row r="95" spans="1:16" ht="15" customHeight="1" x14ac:dyDescent="0.25">
      <c r="A95" s="7"/>
      <c r="B95" s="7" t="s">
        <v>18</v>
      </c>
      <c r="C95" s="16">
        <f t="shared" si="23"/>
        <v>128349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128349</v>
      </c>
      <c r="J95" s="17">
        <v>0</v>
      </c>
      <c r="L95" s="22"/>
    </row>
    <row r="96" spans="1:16" ht="15" customHeight="1" x14ac:dyDescent="0.25">
      <c r="A96" s="7"/>
      <c r="B96" s="7" t="s">
        <v>19</v>
      </c>
      <c r="C96" s="16">
        <f t="shared" si="23"/>
        <v>4375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4375</v>
      </c>
      <c r="J96" s="17">
        <v>0</v>
      </c>
      <c r="L96" s="22"/>
    </row>
    <row r="97" spans="1:12" ht="15" customHeight="1" x14ac:dyDescent="0.25">
      <c r="A97" s="7"/>
      <c r="B97" s="7" t="s">
        <v>20</v>
      </c>
      <c r="C97" s="16">
        <f t="shared" ref="C97" si="24">SUM(D97:J97)</f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L97" s="22"/>
    </row>
    <row r="98" spans="1:12" ht="15" customHeight="1" x14ac:dyDescent="0.25">
      <c r="A98" s="4" t="s">
        <v>80</v>
      </c>
      <c r="B98" s="4" t="s">
        <v>83</v>
      </c>
      <c r="C98" s="16">
        <f>SUM(C99:C103)</f>
        <v>1666291</v>
      </c>
      <c r="D98" s="16">
        <f t="shared" ref="D98:J98" si="25">SUM(D99:D103)</f>
        <v>0</v>
      </c>
      <c r="E98" s="16">
        <f t="shared" si="25"/>
        <v>0</v>
      </c>
      <c r="F98" s="16">
        <f t="shared" si="25"/>
        <v>0</v>
      </c>
      <c r="G98" s="16">
        <f t="shared" si="25"/>
        <v>0</v>
      </c>
      <c r="H98" s="16">
        <f t="shared" si="25"/>
        <v>641479</v>
      </c>
      <c r="I98" s="16">
        <f t="shared" si="25"/>
        <v>1024812</v>
      </c>
      <c r="J98" s="16">
        <f t="shared" si="25"/>
        <v>0</v>
      </c>
      <c r="L98" s="22"/>
    </row>
    <row r="99" spans="1:12" ht="15" customHeight="1" x14ac:dyDescent="0.25">
      <c r="A99" s="7"/>
      <c r="B99" s="7" t="s">
        <v>17</v>
      </c>
      <c r="C99" s="16">
        <f>SUM(D99:J99)</f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L99" s="22"/>
    </row>
    <row r="100" spans="1:12" ht="15" customHeight="1" x14ac:dyDescent="0.25">
      <c r="A100" s="7"/>
      <c r="B100" s="7" t="s">
        <v>21</v>
      </c>
      <c r="C100" s="16">
        <f t="shared" ref="C100:C102" si="26">SUM(D100:J100)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L100" s="22"/>
    </row>
    <row r="101" spans="1:12" ht="15" customHeight="1" x14ac:dyDescent="0.25">
      <c r="A101" s="7"/>
      <c r="B101" s="7" t="s">
        <v>18</v>
      </c>
      <c r="C101" s="16">
        <f t="shared" si="26"/>
        <v>1666291</v>
      </c>
      <c r="D101" s="17">
        <v>0</v>
      </c>
      <c r="E101" s="17">
        <v>0</v>
      </c>
      <c r="F101" s="17">
        <v>0</v>
      </c>
      <c r="G101" s="17">
        <v>0</v>
      </c>
      <c r="H101" s="17">
        <v>641479</v>
      </c>
      <c r="I101" s="17">
        <v>1024812</v>
      </c>
      <c r="J101" s="17">
        <v>0</v>
      </c>
      <c r="K101" t="s">
        <v>84</v>
      </c>
      <c r="L101" s="22"/>
    </row>
    <row r="102" spans="1:12" ht="15" customHeight="1" x14ac:dyDescent="0.25">
      <c r="A102" s="7"/>
      <c r="B102" s="7" t="s">
        <v>19</v>
      </c>
      <c r="C102" s="16">
        <f t="shared" si="26"/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</row>
    <row r="103" spans="1:12" x14ac:dyDescent="0.25">
      <c r="A103" s="7"/>
      <c r="B103" s="7" t="s">
        <v>20</v>
      </c>
      <c r="C103" s="16">
        <f t="shared" si="23"/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</row>
    <row r="104" spans="1:12" x14ac:dyDescent="0.25">
      <c r="A104" s="4" t="s">
        <v>86</v>
      </c>
      <c r="B104" s="4" t="s">
        <v>85</v>
      </c>
      <c r="C104" s="16">
        <f>SUM(C105:C109)</f>
        <v>120000</v>
      </c>
      <c r="D104" s="16">
        <f t="shared" ref="D104:J104" si="27">SUM(D105:D109)</f>
        <v>0</v>
      </c>
      <c r="E104" s="16">
        <f t="shared" si="27"/>
        <v>0</v>
      </c>
      <c r="F104" s="16">
        <f t="shared" si="27"/>
        <v>0</v>
      </c>
      <c r="G104" s="16">
        <f t="shared" si="27"/>
        <v>0</v>
      </c>
      <c r="H104" s="16">
        <f t="shared" si="27"/>
        <v>110000</v>
      </c>
      <c r="I104" s="16">
        <f t="shared" si="27"/>
        <v>10000</v>
      </c>
      <c r="J104" s="16">
        <f t="shared" si="27"/>
        <v>0</v>
      </c>
    </row>
    <row r="105" spans="1:12" x14ac:dyDescent="0.25">
      <c r="A105" s="7"/>
      <c r="B105" s="7" t="s">
        <v>17</v>
      </c>
      <c r="C105" s="16">
        <f>SUM(D105:J105)</f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</row>
    <row r="106" spans="1:12" x14ac:dyDescent="0.25">
      <c r="A106" s="7"/>
      <c r="B106" s="7" t="s">
        <v>21</v>
      </c>
      <c r="C106" s="16">
        <f t="shared" ref="C106:C109" si="28">SUM(D106:J106)</f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</row>
    <row r="107" spans="1:12" x14ac:dyDescent="0.25">
      <c r="A107" s="7"/>
      <c r="B107" s="7" t="s">
        <v>18</v>
      </c>
      <c r="C107" s="16">
        <f t="shared" si="28"/>
        <v>120000</v>
      </c>
      <c r="D107" s="17">
        <v>0</v>
      </c>
      <c r="E107" s="17">
        <v>0</v>
      </c>
      <c r="F107" s="17">
        <v>0</v>
      </c>
      <c r="G107" s="17">
        <v>0</v>
      </c>
      <c r="H107" s="17">
        <v>110000</v>
      </c>
      <c r="I107" s="17">
        <v>10000</v>
      </c>
      <c r="J107" s="17">
        <v>0</v>
      </c>
    </row>
    <row r="108" spans="1:12" x14ac:dyDescent="0.25">
      <c r="A108" s="7"/>
      <c r="B108" s="7" t="s">
        <v>19</v>
      </c>
      <c r="C108" s="16">
        <f t="shared" si="28"/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</row>
    <row r="109" spans="1:12" x14ac:dyDescent="0.25">
      <c r="A109" s="7"/>
      <c r="B109" s="7" t="s">
        <v>20</v>
      </c>
      <c r="C109" s="16">
        <f t="shared" si="28"/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</row>
    <row r="110" spans="1:12" x14ac:dyDescent="0.25">
      <c r="A110" s="10" t="s">
        <v>51</v>
      </c>
      <c r="B110" s="11" t="s">
        <v>59</v>
      </c>
      <c r="C110" s="12">
        <f>SUM(C111)</f>
        <v>130000</v>
      </c>
      <c r="D110" s="12">
        <f t="shared" ref="D110:J110" si="29">SUM(D111)</f>
        <v>0</v>
      </c>
      <c r="E110" s="12">
        <f t="shared" si="29"/>
        <v>30000</v>
      </c>
      <c r="F110" s="12">
        <f t="shared" si="29"/>
        <v>0</v>
      </c>
      <c r="G110" s="12">
        <f t="shared" si="29"/>
        <v>0</v>
      </c>
      <c r="H110" s="12">
        <f t="shared" si="29"/>
        <v>0</v>
      </c>
      <c r="I110" s="12">
        <f t="shared" si="29"/>
        <v>100000</v>
      </c>
      <c r="J110" s="12">
        <f t="shared" si="29"/>
        <v>0</v>
      </c>
    </row>
    <row r="111" spans="1:12" x14ac:dyDescent="0.25">
      <c r="A111" s="4" t="s">
        <v>52</v>
      </c>
      <c r="B111" s="5" t="s">
        <v>50</v>
      </c>
      <c r="C111" s="6">
        <f>SUM(C112:C116)</f>
        <v>130000</v>
      </c>
      <c r="D111" s="6">
        <f t="shared" ref="D111:J111" si="30">SUM(D112:D116)</f>
        <v>0</v>
      </c>
      <c r="E111" s="6">
        <f t="shared" si="30"/>
        <v>30000</v>
      </c>
      <c r="F111" s="6">
        <f t="shared" si="30"/>
        <v>0</v>
      </c>
      <c r="G111" s="6">
        <f t="shared" si="30"/>
        <v>0</v>
      </c>
      <c r="H111" s="6">
        <f t="shared" si="30"/>
        <v>0</v>
      </c>
      <c r="I111" s="6">
        <f t="shared" si="30"/>
        <v>100000</v>
      </c>
      <c r="J111" s="6">
        <f t="shared" si="30"/>
        <v>0</v>
      </c>
    </row>
    <row r="112" spans="1:12" x14ac:dyDescent="0.25">
      <c r="A112" s="7"/>
      <c r="B112" s="8" t="s">
        <v>17</v>
      </c>
      <c r="C112" s="6">
        <f>SUM(D112:J112)</f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</row>
    <row r="113" spans="1:10" x14ac:dyDescent="0.25">
      <c r="A113" s="7"/>
      <c r="B113" s="8" t="s">
        <v>21</v>
      </c>
      <c r="C113" s="6">
        <f t="shared" ref="C113:C116" si="31">SUM(D113:J113)</f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</row>
    <row r="114" spans="1:10" x14ac:dyDescent="0.25">
      <c r="A114" s="7"/>
      <c r="B114" s="8" t="s">
        <v>18</v>
      </c>
      <c r="C114" s="6">
        <f t="shared" si="31"/>
        <v>130000</v>
      </c>
      <c r="D114" s="9">
        <v>0</v>
      </c>
      <c r="E114" s="9">
        <v>30000</v>
      </c>
      <c r="F114" s="9">
        <v>0</v>
      </c>
      <c r="G114" s="9">
        <v>0</v>
      </c>
      <c r="H114" s="9">
        <v>0</v>
      </c>
      <c r="I114" s="9">
        <v>100000</v>
      </c>
      <c r="J114" s="9">
        <v>0</v>
      </c>
    </row>
    <row r="115" spans="1:10" x14ac:dyDescent="0.25">
      <c r="A115" s="7"/>
      <c r="B115" s="8" t="s">
        <v>19</v>
      </c>
      <c r="C115" s="6">
        <f t="shared" si="31"/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</row>
    <row r="116" spans="1:10" x14ac:dyDescent="0.25">
      <c r="A116" s="7"/>
      <c r="B116" s="8" t="s">
        <v>20</v>
      </c>
      <c r="C116" s="6">
        <f t="shared" si="31"/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</row>
    <row r="117" spans="1:10" x14ac:dyDescent="0.25">
      <c r="A117" s="10" t="s">
        <v>63</v>
      </c>
      <c r="B117" s="11" t="s">
        <v>55</v>
      </c>
      <c r="C117" s="12">
        <f>SUM(C118)</f>
        <v>20000</v>
      </c>
      <c r="D117" s="12">
        <f t="shared" ref="D117:J117" si="32">SUM(D118)</f>
        <v>0</v>
      </c>
      <c r="E117" s="12">
        <f t="shared" si="32"/>
        <v>0</v>
      </c>
      <c r="F117" s="12">
        <f t="shared" si="32"/>
        <v>0</v>
      </c>
      <c r="G117" s="12">
        <f t="shared" si="32"/>
        <v>20000</v>
      </c>
      <c r="H117" s="12">
        <f t="shared" si="32"/>
        <v>0</v>
      </c>
      <c r="I117" s="12">
        <f t="shared" si="32"/>
        <v>0</v>
      </c>
      <c r="J117" s="12">
        <f t="shared" si="32"/>
        <v>0</v>
      </c>
    </row>
    <row r="118" spans="1:10" x14ac:dyDescent="0.25">
      <c r="A118" s="4" t="s">
        <v>65</v>
      </c>
      <c r="B118" s="5" t="s">
        <v>56</v>
      </c>
      <c r="C118" s="6">
        <f>SUM(C119:C123)</f>
        <v>20000</v>
      </c>
      <c r="D118" s="6">
        <f t="shared" ref="D118:J118" si="33">SUM(D119:D123)</f>
        <v>0</v>
      </c>
      <c r="E118" s="6">
        <f t="shared" si="33"/>
        <v>0</v>
      </c>
      <c r="F118" s="6">
        <f t="shared" si="33"/>
        <v>0</v>
      </c>
      <c r="G118" s="6">
        <f t="shared" si="33"/>
        <v>20000</v>
      </c>
      <c r="H118" s="6">
        <f t="shared" si="33"/>
        <v>0</v>
      </c>
      <c r="I118" s="6">
        <f t="shared" si="33"/>
        <v>0</v>
      </c>
      <c r="J118" s="6">
        <f t="shared" si="33"/>
        <v>0</v>
      </c>
    </row>
    <row r="119" spans="1:10" x14ac:dyDescent="0.25">
      <c r="A119" s="7"/>
      <c r="B119" s="8" t="s">
        <v>17</v>
      </c>
      <c r="C119" s="6">
        <f>SUM(D119:J119)</f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</row>
    <row r="120" spans="1:10" x14ac:dyDescent="0.25">
      <c r="A120" s="7"/>
      <c r="B120" s="8" t="s">
        <v>21</v>
      </c>
      <c r="C120" s="6">
        <f t="shared" ref="C120:C123" si="34">SUM(D120:J120)</f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</row>
    <row r="121" spans="1:10" x14ac:dyDescent="0.25">
      <c r="A121" s="7"/>
      <c r="B121" s="8" t="s">
        <v>18</v>
      </c>
      <c r="C121" s="6">
        <f t="shared" si="34"/>
        <v>20000</v>
      </c>
      <c r="D121" s="9">
        <v>0</v>
      </c>
      <c r="E121" s="9">
        <v>0</v>
      </c>
      <c r="F121" s="9">
        <v>0</v>
      </c>
      <c r="G121" s="9">
        <v>20000</v>
      </c>
      <c r="H121" s="9">
        <v>0</v>
      </c>
      <c r="I121" s="9">
        <v>0</v>
      </c>
      <c r="J121" s="9">
        <v>0</v>
      </c>
    </row>
    <row r="122" spans="1:10" x14ac:dyDescent="0.25">
      <c r="A122" s="7"/>
      <c r="B122" s="8" t="s">
        <v>19</v>
      </c>
      <c r="C122" s="6">
        <f t="shared" si="34"/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</row>
    <row r="123" spans="1:10" x14ac:dyDescent="0.25">
      <c r="A123" s="7"/>
      <c r="B123" s="8" t="s">
        <v>20</v>
      </c>
      <c r="C123" s="6">
        <f t="shared" si="34"/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</row>
    <row r="124" spans="1:10" x14ac:dyDescent="0.25">
      <c r="A124" s="10" t="s">
        <v>64</v>
      </c>
      <c r="B124" s="11" t="s">
        <v>60</v>
      </c>
      <c r="C124" s="12">
        <f>SUM(C125)</f>
        <v>98352</v>
      </c>
      <c r="D124" s="12">
        <f t="shared" ref="D124:J124" si="35">SUM(D125)</f>
        <v>0</v>
      </c>
      <c r="E124" s="12">
        <f t="shared" si="35"/>
        <v>0</v>
      </c>
      <c r="F124" s="12">
        <f t="shared" si="35"/>
        <v>0</v>
      </c>
      <c r="G124" s="12">
        <f t="shared" si="35"/>
        <v>83089</v>
      </c>
      <c r="H124" s="12">
        <f t="shared" si="35"/>
        <v>0</v>
      </c>
      <c r="I124" s="12">
        <f t="shared" si="35"/>
        <v>15263</v>
      </c>
      <c r="J124" s="12">
        <f t="shared" si="35"/>
        <v>0</v>
      </c>
    </row>
    <row r="125" spans="1:10" x14ac:dyDescent="0.25">
      <c r="A125" s="4" t="s">
        <v>66</v>
      </c>
      <c r="B125" s="5" t="s">
        <v>61</v>
      </c>
      <c r="C125" s="6">
        <f>SUM(C126:C130)</f>
        <v>98352</v>
      </c>
      <c r="D125" s="6">
        <f t="shared" ref="D125:J125" si="36">SUM(D126:D130)</f>
        <v>0</v>
      </c>
      <c r="E125" s="6">
        <f t="shared" si="36"/>
        <v>0</v>
      </c>
      <c r="F125" s="6">
        <f t="shared" si="36"/>
        <v>0</v>
      </c>
      <c r="G125" s="6">
        <f t="shared" si="36"/>
        <v>83089</v>
      </c>
      <c r="H125" s="6">
        <f t="shared" si="36"/>
        <v>0</v>
      </c>
      <c r="I125" s="6">
        <f t="shared" si="36"/>
        <v>15263</v>
      </c>
      <c r="J125" s="6">
        <f t="shared" si="36"/>
        <v>0</v>
      </c>
    </row>
    <row r="126" spans="1:10" x14ac:dyDescent="0.25">
      <c r="A126" s="7"/>
      <c r="B126" s="8" t="s">
        <v>17</v>
      </c>
      <c r="C126" s="6">
        <f>SUM(D126:J126)</f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</row>
    <row r="127" spans="1:10" x14ac:dyDescent="0.25">
      <c r="A127" s="7"/>
      <c r="B127" s="8" t="s">
        <v>21</v>
      </c>
      <c r="C127" s="6">
        <f t="shared" ref="C127:C130" si="37">SUM(D127:J127)</f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</row>
    <row r="128" spans="1:10" x14ac:dyDescent="0.25">
      <c r="A128" s="7"/>
      <c r="B128" s="8" t="s">
        <v>18</v>
      </c>
      <c r="C128" s="6">
        <f t="shared" si="37"/>
        <v>98352</v>
      </c>
      <c r="D128" s="9">
        <v>0</v>
      </c>
      <c r="E128" s="9">
        <v>0</v>
      </c>
      <c r="F128" s="9">
        <v>0</v>
      </c>
      <c r="G128" s="9">
        <v>83089</v>
      </c>
      <c r="H128" s="9">
        <v>0</v>
      </c>
      <c r="I128" s="9">
        <v>15263</v>
      </c>
      <c r="J128" s="9">
        <v>0</v>
      </c>
    </row>
    <row r="129" spans="1:10" x14ac:dyDescent="0.25">
      <c r="A129" s="7"/>
      <c r="B129" s="8" t="s">
        <v>19</v>
      </c>
      <c r="C129" s="6">
        <f t="shared" si="37"/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</row>
    <row r="130" spans="1:10" ht="14.25" customHeight="1" x14ac:dyDescent="0.25">
      <c r="A130" s="7"/>
      <c r="B130" s="8" t="s">
        <v>20</v>
      </c>
      <c r="C130" s="6">
        <f t="shared" si="37"/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</row>
    <row r="131" spans="1:10" ht="40.5" customHeight="1" x14ac:dyDescent="0.25">
      <c r="A131" s="13" t="s">
        <v>67</v>
      </c>
      <c r="B131" s="14" t="s">
        <v>68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</row>
    <row r="132" spans="1:10" ht="15.75" customHeight="1" x14ac:dyDescent="0.25">
      <c r="A132" s="33" t="s">
        <v>69</v>
      </c>
      <c r="B132" s="34"/>
      <c r="C132" s="15">
        <f>C32+C33+C46+C47+C131</f>
        <v>4822849</v>
      </c>
      <c r="D132" s="15">
        <f t="shared" ref="D132:J132" si="38">D32+D33+D46+D47+D131</f>
        <v>30000</v>
      </c>
      <c r="E132" s="15">
        <f t="shared" si="38"/>
        <v>237009</v>
      </c>
      <c r="F132" s="15">
        <f t="shared" si="38"/>
        <v>0</v>
      </c>
      <c r="G132" s="15">
        <f t="shared" si="38"/>
        <v>169819</v>
      </c>
      <c r="H132" s="15">
        <f t="shared" si="38"/>
        <v>1423326</v>
      </c>
      <c r="I132" s="15">
        <f t="shared" si="38"/>
        <v>2962695</v>
      </c>
      <c r="J132" s="15">
        <f t="shared" si="38"/>
        <v>0</v>
      </c>
    </row>
    <row r="133" spans="1:10" ht="15.75" customHeight="1" x14ac:dyDescent="0.25">
      <c r="A133" s="26"/>
      <c r="B133" s="26"/>
      <c r="C133" s="27"/>
      <c r="D133" s="27"/>
      <c r="E133" s="27"/>
      <c r="F133" s="27"/>
      <c r="G133" s="27"/>
      <c r="H133" s="27"/>
      <c r="I133" s="27"/>
      <c r="J133" s="27"/>
    </row>
    <row r="134" spans="1:10" ht="15.75" x14ac:dyDescent="0.25">
      <c r="A134" s="29" t="s">
        <v>54</v>
      </c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1:10" ht="15.75" x14ac:dyDescent="0.25">
      <c r="A135" s="30" t="s">
        <v>72</v>
      </c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1:10" ht="15.75" x14ac:dyDescent="0.25">
      <c r="A136" s="24"/>
      <c r="B136" s="25"/>
      <c r="C136" s="25"/>
      <c r="D136" s="25"/>
      <c r="E136" s="25"/>
      <c r="F136" s="25"/>
      <c r="G136" s="25"/>
      <c r="H136" s="25"/>
      <c r="I136" s="25"/>
      <c r="J136" s="25"/>
    </row>
    <row r="137" spans="1:10" ht="15.75" x14ac:dyDescent="0.25">
      <c r="A137" s="24"/>
      <c r="B137" s="25"/>
      <c r="C137" s="25"/>
      <c r="D137" s="25"/>
      <c r="E137" s="25"/>
      <c r="F137" s="25"/>
      <c r="G137" s="25"/>
      <c r="H137" s="31" t="s">
        <v>38</v>
      </c>
      <c r="I137" s="31"/>
      <c r="J137" s="31"/>
    </row>
    <row r="138" spans="1:10" ht="15.75" x14ac:dyDescent="0.25">
      <c r="A138" s="24"/>
      <c r="B138" s="25"/>
      <c r="C138" s="25"/>
      <c r="D138" s="25"/>
      <c r="E138" s="25"/>
      <c r="F138" s="25"/>
      <c r="G138" s="25"/>
      <c r="H138" s="31" t="s">
        <v>39</v>
      </c>
      <c r="I138" s="31"/>
      <c r="J138" s="31"/>
    </row>
    <row r="139" spans="1:10" ht="15.75" x14ac:dyDescent="0.25">
      <c r="A139" s="20"/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10" ht="15.75" x14ac:dyDescent="0.25">
      <c r="A140" s="20"/>
      <c r="B140" s="21"/>
      <c r="C140" s="21"/>
      <c r="D140" s="21"/>
      <c r="E140" s="21"/>
      <c r="F140" s="21"/>
      <c r="G140" s="21"/>
      <c r="H140" s="21"/>
      <c r="I140" s="21"/>
      <c r="J140" s="21"/>
    </row>
  </sheetData>
  <mergeCells count="25">
    <mergeCell ref="H137:J137"/>
    <mergeCell ref="H138:J138"/>
    <mergeCell ref="A14:J14"/>
    <mergeCell ref="A16:J16"/>
    <mergeCell ref="A17:J17"/>
    <mergeCell ref="A19:J19"/>
    <mergeCell ref="A28:J28"/>
    <mergeCell ref="A29:J29"/>
    <mergeCell ref="A135:J135"/>
    <mergeCell ref="A132:B132"/>
    <mergeCell ref="A5:B5"/>
    <mergeCell ref="A6:B6"/>
    <mergeCell ref="A7:B7"/>
    <mergeCell ref="A8:B8"/>
    <mergeCell ref="A134:J134"/>
    <mergeCell ref="A20:J20"/>
    <mergeCell ref="A21:J21"/>
    <mergeCell ref="A22:J22"/>
    <mergeCell ref="A23:J23"/>
    <mergeCell ref="A24:J24"/>
    <mergeCell ref="A25:J25"/>
    <mergeCell ref="A26:J26"/>
    <mergeCell ref="A10:B10"/>
    <mergeCell ref="A11:B11"/>
    <mergeCell ref="A12:B12"/>
  </mergeCells>
  <phoneticPr fontId="7" type="noConversion"/>
  <pageMargins left="0.7" right="0.7" top="0.75" bottom="0.75" header="0.3" footer="0.3"/>
  <pageSetup paperSize="9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2023-12-14T12:18:30Z</cp:lastPrinted>
  <dcterms:created xsi:type="dcterms:W3CDTF">2021-11-24T07:15:32Z</dcterms:created>
  <dcterms:modified xsi:type="dcterms:W3CDTF">2023-12-14T12:18:34Z</dcterms:modified>
</cp:coreProperties>
</file>