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Rroračun za 2023\Programi uz I. izmjenu proračuna za 2023\Doneseni dokumenti na sjednici GV\"/>
    </mc:Choice>
  </mc:AlternateContent>
  <xr:revisionPtr revIDLastSave="0" documentId="13_ncr:1_{2F3D0997-8A4C-4384-942E-437F8C737E1A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55" i="1" s="1"/>
  <c r="C81" i="1" s="1"/>
  <c r="C32" i="1"/>
  <c r="C53" i="1"/>
  <c r="C73" i="1"/>
  <c r="C72" i="1" s="1"/>
  <c r="C42" i="1"/>
  <c r="C68" i="1" l="1"/>
  <c r="C78" i="1"/>
  <c r="C35" i="1"/>
  <c r="C28" i="1"/>
  <c r="C56" i="1"/>
  <c r="C45" i="1"/>
  <c r="C44" i="1" s="1"/>
  <c r="C59" i="1" l="1"/>
  <c r="C65" i="1"/>
  <c r="C25" i="1"/>
  <c r="C51" i="1"/>
  <c r="C50" i="1" s="1"/>
  <c r="C76" i="1"/>
  <c r="C75" i="1" s="1"/>
  <c r="C70" i="1"/>
  <c r="C38" i="1"/>
  <c r="C40" i="1"/>
  <c r="C24" i="1" l="1"/>
  <c r="C64" i="1"/>
</calcChain>
</file>

<file path=xl/sharedStrings.xml><?xml version="1.0" encoding="utf-8"?>
<sst xmlns="http://schemas.openxmlformats.org/spreadsheetml/2006/main" count="104" uniqueCount="89">
  <si>
    <t>Sanacija klizišta – projektna dokumentacija</t>
  </si>
  <si>
    <t>Održavanje javnih površina</t>
  </si>
  <si>
    <t xml:space="preserve"> Održavanje građevina javne odvodnje oborinskih voda</t>
  </si>
  <si>
    <t xml:space="preserve"> Održavanje javnih zelenih površina</t>
  </si>
  <si>
    <t>Održavanje groblja</t>
  </si>
  <si>
    <t>Održavanje čistoće javnih površina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</si>
  <si>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</si>
  <si>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</si>
  <si>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</si>
  <si>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</si>
  <si>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Pomoći od izvanproračunskih korisnika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</si>
  <si>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</si>
  <si>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</si>
  <si>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</si>
  <si>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</si>
  <si>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</si>
  <si>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</si>
  <si>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</si>
  <si>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</si>
  <si>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</si>
  <si>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</si>
  <si>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</si>
  <si>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>Investicijsko održavanje groblja i objekata na groblju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</si>
  <si>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</si>
  <si>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</si>
  <si>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</si>
  <si>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</si>
  <si>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</si>
  <si>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</si>
  <si>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</si>
  <si>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</si>
  <si>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</si>
  <si>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</si>
  <si>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8.</t>
  </si>
  <si>
    <t>5.</t>
  </si>
  <si>
    <t>3.</t>
  </si>
  <si>
    <t>6.</t>
  </si>
  <si>
    <t>7.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</si>
  <si>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</si>
  <si>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</si>
  <si>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</si>
  <si>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</si>
  <si>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</si>
  <si>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</si>
  <si>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</si>
  <si>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</si>
  <si>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</si>
  <si>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</si>
  <si>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KLASA: 363-01/22-01/40</t>
  </si>
  <si>
    <t>održavanja komunalne infrastrukture u Gradu Zlataru za 2023. godinu</t>
  </si>
  <si>
    <t>Održavanje građevina i uređaja javne namjene</t>
  </si>
  <si>
    <t>Održavanje javnih objekata (kanalizaija, ododnja, javne površine i dr.)</t>
  </si>
  <si>
    <t>PROCJENA TROŠKOVA (EUR)</t>
  </si>
  <si>
    <t xml:space="preserve">Održavanje parkova i javnih površina </t>
  </si>
  <si>
    <t xml:space="preserve"> - Državni proračun temeljem prijenosa sredstava iz EU</t>
  </si>
  <si>
    <t xml:space="preserve"> - Prihodi od komunalne naknade</t>
  </si>
  <si>
    <t>Sanacija klizišta na području Grada Zlatara</t>
  </si>
  <si>
    <t xml:space="preserve"> - Prihodi od šumskog doprinosa</t>
  </si>
  <si>
    <t xml:space="preserve"> - Prihodi od vodnog doprinosa</t>
  </si>
  <si>
    <t>Održavanje čistoće i javnih površina</t>
  </si>
  <si>
    <t>Kupnja i sadnja bilja</t>
  </si>
  <si>
    <t>1.1.</t>
  </si>
  <si>
    <t>1.2.</t>
  </si>
  <si>
    <t>1.3.</t>
  </si>
  <si>
    <t>1.4.</t>
  </si>
  <si>
    <t>1.5.</t>
  </si>
  <si>
    <t>1.6.</t>
  </si>
  <si>
    <t>2.1.</t>
  </si>
  <si>
    <t>5.1.</t>
  </si>
  <si>
    <t>5.2.</t>
  </si>
  <si>
    <t>6.1.</t>
  </si>
  <si>
    <t>6.2.</t>
  </si>
  <si>
    <t>6.3.</t>
  </si>
  <si>
    <t>7.1.</t>
  </si>
  <si>
    <t>8.1.</t>
  </si>
  <si>
    <t>8.2.</t>
  </si>
  <si>
    <t>URBROJ: 2140-07-01-23-4</t>
  </si>
  <si>
    <t>Ova I. izmjena i dopuna Programa objavit će se u "Službenom glasniku Krapinsko-zagorske županije", a stupa na snagu dan nakon objave.</t>
  </si>
  <si>
    <t>"</t>
  </si>
  <si>
    <t>U Programu održavanja komunalne infrastrukture u Gradu Zlataru za 2023. godinu ("Službeni glasnik Krapinsko-zagorske županije" broj 57A/22) članak 1. mijenja se i glasi:
"Ovim Programom održavanja komunalne infrastrukture u Gradu Zlataru za 2023. godinu (dalje u tekstu: Program) određuje se opis i opseg poslova održavanja komunalne infrastrukture na području Grada Zlatara u 2023. godini s procjenom pojedinih troškova po djelatnostima i iskaz financijskih sredstava potrebnih za ostvarivanje programa s naznakom izvora financiranja kako slijedi:</t>
  </si>
  <si>
    <t>1.7.</t>
  </si>
  <si>
    <t>Sanacija nerazvrstanih cesta i klizišta - potres</t>
  </si>
  <si>
    <t xml:space="preserve"> - Prihodi - primici od zaduživanja </t>
  </si>
  <si>
    <t xml:space="preserve"> - Prihodi - pomoći temeljem prijenosa EU sredstava</t>
  </si>
  <si>
    <t>5.3.</t>
  </si>
  <si>
    <t>Postorojenje i oprema (info kiosk, kamere i sl.)</t>
  </si>
  <si>
    <t>I. izmjene i dopune Programa</t>
  </si>
  <si>
    <t xml:space="preserve">Zlatar, 12.06.2023.  </t>
  </si>
  <si>
    <t>Na temelju članka 72. stavka 1.  Zakona o komunalnom gospodarstvu ("Narodne novine" broj 68/18, 110/18,  32/20) i članka 27. Statuta Grada Zlatara („Službeni glasnik Krapinsko-zagorske županije“ broj 36A/13, 9/18, 9/20, 17A/21), Gradsko vijeće Grada Zlatara na 18. sjednici održanoj 12.06.2023.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</si>
</sst>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91"/>
  <sheetViews>
    <sheetView tabSelected="1" workbookViewId="0">
      <selection activeCell="E63" sqref="E63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8" max="9" width="10.140625" bestFit="1" customWidth="1"/>
  </cols>
  <sheetData>
    <row r="1" spans="1:4" x14ac:dyDescent="0.25">
      <c r="B1" t="s">
        <v>39</v>
      </c>
      <c r="C1" s="22"/>
      <c r="D1" s="22"/>
    </row>
    <row r="6" spans="1:4" x14ac:dyDescent="0.25">
      <c r="A6" s="2" t="s">
        <v>40</v>
      </c>
    </row>
    <row r="7" spans="1:4" x14ac:dyDescent="0.25">
      <c r="A7" s="2" t="s">
        <v>41</v>
      </c>
    </row>
    <row r="8" spans="1:4" x14ac:dyDescent="0.25">
      <c r="A8" s="2" t="s">
        <v>42</v>
      </c>
    </row>
    <row r="9" spans="1:4" x14ac:dyDescent="0.25">
      <c r="A9" s="2" t="s">
        <v>43</v>
      </c>
    </row>
    <row r="11" spans="1:4" x14ac:dyDescent="0.25">
      <c r="A11" t="s">
        <v>48</v>
      </c>
    </row>
    <row r="12" spans="1:4" x14ac:dyDescent="0.25">
      <c r="A12" t="s">
        <v>76</v>
      </c>
    </row>
    <row r="13" spans="1:4" x14ac:dyDescent="0.25">
      <c r="A13" t="s">
        <v>87</v>
      </c>
    </row>
    <row r="15" spans="1:4" ht="51.75" customHeight="1" x14ac:dyDescent="0.25">
      <c r="A15" s="25" t="s">
        <v>88</v>
      </c>
      <c r="B15" s="25"/>
      <c r="C15" s="25"/>
      <c r="D15" s="25"/>
    </row>
    <row r="16" spans="1:4" x14ac:dyDescent="0.25">
      <c r="B16" s="8"/>
    </row>
    <row r="17" spans="1:4" x14ac:dyDescent="0.25">
      <c r="A17" s="26" t="s">
        <v>86</v>
      </c>
      <c r="B17" s="26"/>
      <c r="C17" s="26"/>
      <c r="D17" s="26"/>
    </row>
    <row r="18" spans="1:4" x14ac:dyDescent="0.25">
      <c r="A18" s="26" t="s">
        <v>49</v>
      </c>
      <c r="B18" s="26"/>
      <c r="C18" s="26"/>
      <c r="D18" s="26"/>
    </row>
    <row r="20" spans="1:4" x14ac:dyDescent="0.25">
      <c r="A20" s="22" t="s">
        <v>44</v>
      </c>
      <c r="B20" s="22"/>
      <c r="C20" s="22"/>
      <c r="D20" s="22"/>
    </row>
    <row r="21" spans="1:4" ht="89.25" customHeight="1" x14ac:dyDescent="0.25">
      <c r="A21" s="23" t="s">
        <v>79</v>
      </c>
      <c r="B21" s="23"/>
      <c r="C21" s="23"/>
      <c r="D21" s="23"/>
    </row>
    <row r="23" spans="1:4" ht="48.75" customHeight="1" x14ac:dyDescent="0.25">
      <c r="A23" s="7" t="s">
        <v>29</v>
      </c>
      <c r="B23" s="5" t="s">
        <v>8</v>
      </c>
      <c r="C23" s="6" t="s">
        <v>52</v>
      </c>
    </row>
    <row r="24" spans="1:4" s="13" customFormat="1" x14ac:dyDescent="0.25">
      <c r="A24" s="15" t="s">
        <v>30</v>
      </c>
      <c r="B24" s="15" t="s">
        <v>7</v>
      </c>
      <c r="C24" s="16">
        <f>C25+C28+C35+C38+C40+C42+C32</f>
        <v>9251408</v>
      </c>
    </row>
    <row r="25" spans="1:4" s="13" customFormat="1" x14ac:dyDescent="0.25">
      <c r="A25" s="11" t="s">
        <v>61</v>
      </c>
      <c r="B25" s="11" t="s">
        <v>0</v>
      </c>
      <c r="C25" s="12">
        <f>C26+C27</f>
        <v>11945</v>
      </c>
    </row>
    <row r="26" spans="1:4" s="13" customFormat="1" x14ac:dyDescent="0.25">
      <c r="A26" s="11"/>
      <c r="B26" s="14" t="s">
        <v>28</v>
      </c>
      <c r="C26" s="3">
        <v>4645</v>
      </c>
    </row>
    <row r="27" spans="1:4" s="13" customFormat="1" x14ac:dyDescent="0.25">
      <c r="A27" s="11"/>
      <c r="B27" s="14" t="s">
        <v>24</v>
      </c>
      <c r="C27" s="3">
        <v>7300</v>
      </c>
    </row>
    <row r="28" spans="1:4" s="13" customFormat="1" x14ac:dyDescent="0.25">
      <c r="A28" s="11" t="s">
        <v>62</v>
      </c>
      <c r="B28" s="11" t="s">
        <v>56</v>
      </c>
      <c r="C28" s="12">
        <f>SUM(C29:C31)</f>
        <v>100670</v>
      </c>
    </row>
    <row r="29" spans="1:4" s="13" customFormat="1" x14ac:dyDescent="0.25">
      <c r="A29" s="11"/>
      <c r="B29" s="14" t="s">
        <v>55</v>
      </c>
      <c r="C29" s="3">
        <v>47581</v>
      </c>
    </row>
    <row r="30" spans="1:4" s="13" customFormat="1" x14ac:dyDescent="0.25">
      <c r="A30" s="11"/>
      <c r="B30" s="14" t="s">
        <v>54</v>
      </c>
      <c r="C30" s="3">
        <v>0</v>
      </c>
    </row>
    <row r="31" spans="1:4" s="13" customFormat="1" x14ac:dyDescent="0.25">
      <c r="A31" s="11"/>
      <c r="B31" s="14" t="s">
        <v>10</v>
      </c>
      <c r="C31" s="3">
        <v>53089</v>
      </c>
    </row>
    <row r="32" spans="1:4" s="13" customFormat="1" x14ac:dyDescent="0.25">
      <c r="A32" s="11" t="s">
        <v>63</v>
      </c>
      <c r="B32" s="11" t="s">
        <v>81</v>
      </c>
      <c r="C32" s="20">
        <f>SUM(C33:C34)</f>
        <v>9039251</v>
      </c>
    </row>
    <row r="33" spans="1:9" s="13" customFormat="1" x14ac:dyDescent="0.25">
      <c r="A33" s="11"/>
      <c r="B33" s="14" t="s">
        <v>83</v>
      </c>
      <c r="C33" s="3">
        <v>4539251</v>
      </c>
    </row>
    <row r="34" spans="1:9" s="13" customFormat="1" x14ac:dyDescent="0.25">
      <c r="A34" s="11"/>
      <c r="B34" s="14" t="s">
        <v>82</v>
      </c>
      <c r="C34" s="3">
        <v>4500000</v>
      </c>
    </row>
    <row r="35" spans="1:9" s="13" customFormat="1" x14ac:dyDescent="0.25">
      <c r="A35" s="11" t="s">
        <v>64</v>
      </c>
      <c r="B35" s="17" t="s">
        <v>13</v>
      </c>
      <c r="C35" s="12">
        <f>SUM(C36:C37)</f>
        <v>60097</v>
      </c>
    </row>
    <row r="36" spans="1:9" s="13" customFormat="1" x14ac:dyDescent="0.25">
      <c r="A36" s="11"/>
      <c r="B36" s="14" t="s">
        <v>55</v>
      </c>
      <c r="C36" s="3">
        <v>56115</v>
      </c>
    </row>
    <row r="37" spans="1:9" s="13" customFormat="1" x14ac:dyDescent="0.25">
      <c r="A37" s="11"/>
      <c r="B37" s="14" t="s">
        <v>16</v>
      </c>
      <c r="C37" s="3">
        <v>3982</v>
      </c>
    </row>
    <row r="38" spans="1:9" s="18" customFormat="1" x14ac:dyDescent="0.25">
      <c r="A38" s="11" t="s">
        <v>65</v>
      </c>
      <c r="B38" s="11" t="s">
        <v>12</v>
      </c>
      <c r="C38" s="12">
        <f>C39</f>
        <v>19908</v>
      </c>
    </row>
    <row r="39" spans="1:9" s="13" customFormat="1" x14ac:dyDescent="0.25">
      <c r="A39" s="11"/>
      <c r="B39" s="14" t="s">
        <v>9</v>
      </c>
      <c r="C39" s="3">
        <v>19908</v>
      </c>
    </row>
    <row r="40" spans="1:9" s="18" customFormat="1" x14ac:dyDescent="0.25">
      <c r="A40" s="11" t="s">
        <v>66</v>
      </c>
      <c r="B40" s="11" t="s">
        <v>14</v>
      </c>
      <c r="C40" s="12">
        <f>C41</f>
        <v>11945</v>
      </c>
      <c r="I40" s="19"/>
    </row>
    <row r="41" spans="1:9" s="13" customFormat="1" x14ac:dyDescent="0.25">
      <c r="A41" s="11"/>
      <c r="B41" s="14" t="s">
        <v>9</v>
      </c>
      <c r="C41" s="3">
        <v>11945</v>
      </c>
    </row>
    <row r="42" spans="1:9" s="18" customFormat="1" x14ac:dyDescent="0.25">
      <c r="A42" s="11" t="s">
        <v>80</v>
      </c>
      <c r="B42" s="11" t="s">
        <v>15</v>
      </c>
      <c r="C42" s="12">
        <f>C43</f>
        <v>7592</v>
      </c>
    </row>
    <row r="43" spans="1:9" s="18" customFormat="1" x14ac:dyDescent="0.25">
      <c r="A43" s="11"/>
      <c r="B43" s="14" t="s">
        <v>9</v>
      </c>
      <c r="C43" s="3">
        <v>7592</v>
      </c>
    </row>
    <row r="44" spans="1:9" s="13" customFormat="1" x14ac:dyDescent="0.25">
      <c r="A44" s="15" t="s">
        <v>31</v>
      </c>
      <c r="B44" s="15" t="s">
        <v>1</v>
      </c>
      <c r="C44" s="16">
        <f>C45</f>
        <v>13936</v>
      </c>
    </row>
    <row r="45" spans="1:9" s="13" customFormat="1" x14ac:dyDescent="0.25">
      <c r="A45" s="11" t="s">
        <v>67</v>
      </c>
      <c r="B45" s="11" t="s">
        <v>51</v>
      </c>
      <c r="C45" s="12">
        <f>SUM(C46:C48)</f>
        <v>13936</v>
      </c>
    </row>
    <row r="46" spans="1:9" s="13" customFormat="1" x14ac:dyDescent="0.25">
      <c r="A46" s="14"/>
      <c r="B46" s="14" t="s">
        <v>23</v>
      </c>
      <c r="C46" s="3">
        <v>2654</v>
      </c>
    </row>
    <row r="47" spans="1:9" s="13" customFormat="1" x14ac:dyDescent="0.25">
      <c r="A47" s="14"/>
      <c r="B47" s="14" t="s">
        <v>57</v>
      </c>
      <c r="C47" s="3">
        <v>6636</v>
      </c>
    </row>
    <row r="48" spans="1:9" s="13" customFormat="1" x14ac:dyDescent="0.25">
      <c r="A48" s="14"/>
      <c r="B48" s="14" t="s">
        <v>58</v>
      </c>
      <c r="C48" s="3">
        <v>4646</v>
      </c>
    </row>
    <row r="49" spans="1:3" s="13" customFormat="1" x14ac:dyDescent="0.25">
      <c r="A49" s="15" t="s">
        <v>35</v>
      </c>
      <c r="B49" s="15" t="s">
        <v>2</v>
      </c>
      <c r="C49" s="16">
        <v>0</v>
      </c>
    </row>
    <row r="50" spans="1:3" s="13" customFormat="1" x14ac:dyDescent="0.25">
      <c r="A50" s="15" t="s">
        <v>32</v>
      </c>
      <c r="B50" s="15" t="s">
        <v>3</v>
      </c>
      <c r="C50" s="16">
        <f>C51</f>
        <v>37826</v>
      </c>
    </row>
    <row r="51" spans="1:3" s="13" customFormat="1" x14ac:dyDescent="0.25">
      <c r="A51" s="14"/>
      <c r="B51" s="11" t="s">
        <v>53</v>
      </c>
      <c r="C51" s="12">
        <f>C52</f>
        <v>37826</v>
      </c>
    </row>
    <row r="52" spans="1:3" s="13" customFormat="1" x14ac:dyDescent="0.25">
      <c r="A52" s="14"/>
      <c r="B52" s="14" t="s">
        <v>11</v>
      </c>
      <c r="C52" s="3">
        <v>37826</v>
      </c>
    </row>
    <row r="53" spans="1:3" s="13" customFormat="1" x14ac:dyDescent="0.25">
      <c r="A53" s="14"/>
      <c r="B53" s="11" t="s">
        <v>60</v>
      </c>
      <c r="C53" s="12">
        <f>C54</f>
        <v>15927</v>
      </c>
    </row>
    <row r="54" spans="1:3" s="13" customFormat="1" x14ac:dyDescent="0.25">
      <c r="A54" s="14"/>
      <c r="B54" s="14" t="s">
        <v>11</v>
      </c>
      <c r="C54" s="3">
        <v>15927</v>
      </c>
    </row>
    <row r="55" spans="1:3" s="13" customFormat="1" x14ac:dyDescent="0.25">
      <c r="A55" s="15" t="s">
        <v>34</v>
      </c>
      <c r="B55" s="15" t="s">
        <v>50</v>
      </c>
      <c r="C55" s="16">
        <f>C56+C59+C61</f>
        <v>96137</v>
      </c>
    </row>
    <row r="56" spans="1:3" s="13" customFormat="1" x14ac:dyDescent="0.25">
      <c r="A56" s="11" t="s">
        <v>68</v>
      </c>
      <c r="B56" s="11" t="s">
        <v>26</v>
      </c>
      <c r="C56" s="12">
        <f>SUM(C57:C58)</f>
        <v>12078</v>
      </c>
    </row>
    <row r="57" spans="1:3" s="13" customFormat="1" x14ac:dyDescent="0.25">
      <c r="A57" s="11"/>
      <c r="B57" s="14" t="s">
        <v>21</v>
      </c>
      <c r="C57" s="3">
        <v>664</v>
      </c>
    </row>
    <row r="58" spans="1:3" s="13" customFormat="1" x14ac:dyDescent="0.25">
      <c r="A58" s="14"/>
      <c r="B58" s="14" t="s">
        <v>28</v>
      </c>
      <c r="C58" s="3">
        <v>11414</v>
      </c>
    </row>
    <row r="59" spans="1:3" s="13" customFormat="1" x14ac:dyDescent="0.25">
      <c r="A59" s="11" t="s">
        <v>69</v>
      </c>
      <c r="B59" s="11" t="s">
        <v>38</v>
      </c>
      <c r="C59" s="12">
        <f>C60</f>
        <v>3318</v>
      </c>
    </row>
    <row r="60" spans="1:3" s="13" customFormat="1" x14ac:dyDescent="0.25">
      <c r="A60" s="14"/>
      <c r="B60" s="14" t="s">
        <v>24</v>
      </c>
      <c r="C60" s="3">
        <v>3318</v>
      </c>
    </row>
    <row r="61" spans="1:3" s="13" customFormat="1" x14ac:dyDescent="0.25">
      <c r="A61" s="11" t="s">
        <v>84</v>
      </c>
      <c r="B61" s="11" t="s">
        <v>85</v>
      </c>
      <c r="C61" s="20">
        <f>SUM(C62:C63)</f>
        <v>80741</v>
      </c>
    </row>
    <row r="62" spans="1:3" s="13" customFormat="1" x14ac:dyDescent="0.25">
      <c r="A62" s="14"/>
      <c r="B62" s="14" t="s">
        <v>21</v>
      </c>
      <c r="C62" s="3">
        <v>54659</v>
      </c>
    </row>
    <row r="63" spans="1:3" s="13" customFormat="1" x14ac:dyDescent="0.25">
      <c r="A63" s="14"/>
      <c r="B63" s="14" t="s">
        <v>10</v>
      </c>
      <c r="C63" s="3">
        <v>26082</v>
      </c>
    </row>
    <row r="64" spans="1:3" s="13" customFormat="1" x14ac:dyDescent="0.25">
      <c r="A64" s="15" t="s">
        <v>36</v>
      </c>
      <c r="B64" s="15" t="s">
        <v>4</v>
      </c>
      <c r="C64" s="16">
        <f>C65+C68+C70</f>
        <v>55075</v>
      </c>
    </row>
    <row r="65" spans="1:3" s="13" customFormat="1" x14ac:dyDescent="0.25">
      <c r="A65" s="11" t="s">
        <v>70</v>
      </c>
      <c r="B65" s="11" t="s">
        <v>18</v>
      </c>
      <c r="C65" s="12">
        <f>C66+C67</f>
        <v>42466</v>
      </c>
    </row>
    <row r="66" spans="1:3" s="13" customFormat="1" x14ac:dyDescent="0.25">
      <c r="A66" s="11"/>
      <c r="B66" s="14" t="s">
        <v>19</v>
      </c>
      <c r="C66" s="3">
        <v>39812</v>
      </c>
    </row>
    <row r="67" spans="1:3" s="13" customFormat="1" x14ac:dyDescent="0.25">
      <c r="A67" s="11"/>
      <c r="B67" s="14" t="s">
        <v>11</v>
      </c>
      <c r="C67" s="3">
        <v>2654</v>
      </c>
    </row>
    <row r="68" spans="1:3" s="13" customFormat="1" x14ac:dyDescent="0.25">
      <c r="A68" s="11" t="s">
        <v>71</v>
      </c>
      <c r="B68" s="11" t="s">
        <v>22</v>
      </c>
      <c r="C68" s="12">
        <f>C69</f>
        <v>5973</v>
      </c>
    </row>
    <row r="69" spans="1:3" s="13" customFormat="1" x14ac:dyDescent="0.25">
      <c r="A69" s="11"/>
      <c r="B69" s="14" t="s">
        <v>19</v>
      </c>
      <c r="C69" s="3">
        <v>5973</v>
      </c>
    </row>
    <row r="70" spans="1:3" s="13" customFormat="1" x14ac:dyDescent="0.25">
      <c r="A70" s="11" t="s">
        <v>72</v>
      </c>
      <c r="B70" s="11" t="s">
        <v>20</v>
      </c>
      <c r="C70" s="12">
        <f>C71</f>
        <v>6636</v>
      </c>
    </row>
    <row r="71" spans="1:3" s="13" customFormat="1" x14ac:dyDescent="0.25">
      <c r="A71" s="11"/>
      <c r="B71" s="14" t="s">
        <v>19</v>
      </c>
      <c r="C71" s="3">
        <v>6636</v>
      </c>
    </row>
    <row r="72" spans="1:3" s="13" customFormat="1" x14ac:dyDescent="0.25">
      <c r="A72" s="15" t="s">
        <v>37</v>
      </c>
      <c r="B72" s="15" t="s">
        <v>5</v>
      </c>
      <c r="C72" s="16">
        <f>C73</f>
        <v>25881</v>
      </c>
    </row>
    <row r="73" spans="1:3" s="13" customFormat="1" x14ac:dyDescent="0.25">
      <c r="A73" s="11" t="s">
        <v>73</v>
      </c>
      <c r="B73" s="11" t="s">
        <v>59</v>
      </c>
      <c r="C73" s="12">
        <f>SUM(C74)</f>
        <v>25881</v>
      </c>
    </row>
    <row r="74" spans="1:3" s="13" customFormat="1" x14ac:dyDescent="0.25">
      <c r="A74" s="14"/>
      <c r="B74" s="14" t="s">
        <v>11</v>
      </c>
      <c r="C74" s="3">
        <v>25881</v>
      </c>
    </row>
    <row r="75" spans="1:3" s="13" customFormat="1" x14ac:dyDescent="0.25">
      <c r="A75" s="15" t="s">
        <v>33</v>
      </c>
      <c r="B75" s="15" t="s">
        <v>6</v>
      </c>
      <c r="C75" s="16">
        <f>C76+C78</f>
        <v>86270</v>
      </c>
    </row>
    <row r="76" spans="1:3" s="18" customFormat="1" x14ac:dyDescent="0.25">
      <c r="A76" s="11" t="s">
        <v>74</v>
      </c>
      <c r="B76" s="11" t="s">
        <v>27</v>
      </c>
      <c r="C76" s="12">
        <f>C77</f>
        <v>29199</v>
      </c>
    </row>
    <row r="77" spans="1:3" s="13" customFormat="1" x14ac:dyDescent="0.25">
      <c r="A77" s="14"/>
      <c r="B77" s="14" t="s">
        <v>55</v>
      </c>
      <c r="C77" s="3">
        <v>29199</v>
      </c>
    </row>
    <row r="78" spans="1:3" s="18" customFormat="1" x14ac:dyDescent="0.25">
      <c r="A78" s="11" t="s">
        <v>75</v>
      </c>
      <c r="B78" s="11" t="s">
        <v>17</v>
      </c>
      <c r="C78" s="12">
        <f>SUM(C79:C80)</f>
        <v>57071</v>
      </c>
    </row>
    <row r="79" spans="1:3" s="18" customFormat="1" x14ac:dyDescent="0.25">
      <c r="A79" s="11"/>
      <c r="B79" s="14" t="s">
        <v>55</v>
      </c>
      <c r="C79" s="3">
        <v>30526</v>
      </c>
    </row>
    <row r="80" spans="1:3" s="13" customFormat="1" x14ac:dyDescent="0.25">
      <c r="A80" s="14"/>
      <c r="B80" s="14" t="s">
        <v>11</v>
      </c>
      <c r="C80" s="3">
        <v>26545</v>
      </c>
    </row>
    <row r="81" spans="1:4" x14ac:dyDescent="0.25">
      <c r="A81" s="24" t="s">
        <v>25</v>
      </c>
      <c r="B81" s="24"/>
      <c r="C81" s="4">
        <f>C24+C44+C49+C50+C55+C64+C72+C75</f>
        <v>9566533</v>
      </c>
    </row>
    <row r="82" spans="1:4" ht="27.75" customHeight="1" x14ac:dyDescent="0.25">
      <c r="A82" t="s">
        <v>78</v>
      </c>
      <c r="C82" s="1"/>
    </row>
    <row r="83" spans="1:4" x14ac:dyDescent="0.25">
      <c r="A83" s="21" t="s">
        <v>45</v>
      </c>
      <c r="B83" s="21"/>
      <c r="C83" s="21"/>
      <c r="D83" s="21"/>
    </row>
    <row r="84" spans="1:4" ht="34.5" customHeight="1" x14ac:dyDescent="0.25">
      <c r="A84" s="23" t="s">
        <v>77</v>
      </c>
      <c r="B84" s="23"/>
      <c r="C84" s="23"/>
      <c r="D84" s="23"/>
    </row>
    <row r="85" spans="1:4" x14ac:dyDescent="0.25">
      <c r="A85" s="9"/>
      <c r="B85" s="9"/>
      <c r="C85" s="9"/>
      <c r="D85" s="9"/>
    </row>
    <row r="86" spans="1:4" x14ac:dyDescent="0.25">
      <c r="A86" s="10"/>
      <c r="C86" s="1"/>
    </row>
    <row r="87" spans="1:4" x14ac:dyDescent="0.25">
      <c r="A87" s="10"/>
      <c r="B87" s="10"/>
      <c r="C87" s="21" t="s">
        <v>46</v>
      </c>
      <c r="D87" s="21"/>
    </row>
    <row r="88" spans="1:4" x14ac:dyDescent="0.25">
      <c r="A88" s="10"/>
      <c r="B88" s="10"/>
      <c r="C88" s="21" t="s">
        <v>47</v>
      </c>
      <c r="D88" s="21"/>
    </row>
    <row r="89" spans="1:4" x14ac:dyDescent="0.25">
      <c r="C89" s="1"/>
    </row>
    <row r="90" spans="1:4" x14ac:dyDescent="0.25">
      <c r="C90" s="1"/>
    </row>
    <row r="91" spans="1:4" x14ac:dyDescent="0.25">
      <c r="C91" s="1"/>
    </row>
  </sheetData>
  <mergeCells count="11">
    <mergeCell ref="C87:D87"/>
    <mergeCell ref="C88:D88"/>
    <mergeCell ref="C1:D1"/>
    <mergeCell ref="A83:D83"/>
    <mergeCell ref="A84:D84"/>
    <mergeCell ref="A81:B81"/>
    <mergeCell ref="A15:D15"/>
    <mergeCell ref="A21:D21"/>
    <mergeCell ref="A20:D20"/>
    <mergeCell ref="A17:D17"/>
    <mergeCell ref="A18:D18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2023-06-08T17:46:00Z</cp:lastPrinted>
  <dcterms:created xsi:type="dcterms:W3CDTF">2021-11-30T08:23:44Z</dcterms:created>
  <dcterms:modified xsi:type="dcterms:W3CDTF">2023-06-19T07:46:50Z</dcterms:modified>
</cp:coreProperties>
</file>