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Proračun za 2022\II. izmjene Programa za 2022. - prijedlozi\"/>
    </mc:Choice>
  </mc:AlternateContent>
  <xr:revisionPtr revIDLastSave="0" documentId="13_ncr:1_{66376F1B-1DC7-4BB4-8839-9E3714D39FDE}" xr6:coauthVersionLast="47" xr6:coauthVersionMax="47" xr10:uidLastSave="{00000000-0000-0000-0000-000000000000}"/>
  <bookViews>
    <workbookView xWindow="-120" yWindow="-120" windowWidth="29040" windowHeight="1584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J84" i="1"/>
  <c r="I84" i="1"/>
  <c r="H84" i="1"/>
  <c r="G84" i="1"/>
  <c r="F84" i="1"/>
  <c r="E84" i="1"/>
  <c r="D84" i="1"/>
  <c r="D90" i="1"/>
  <c r="E90" i="1"/>
  <c r="F90" i="1"/>
  <c r="G90" i="1"/>
  <c r="H90" i="1"/>
  <c r="I90" i="1"/>
  <c r="J90" i="1"/>
  <c r="C95" i="1"/>
  <c r="C94" i="1"/>
  <c r="C93" i="1"/>
  <c r="C92" i="1"/>
  <c r="C91" i="1"/>
  <c r="I53" i="1"/>
  <c r="G35" i="1"/>
  <c r="C83" i="1"/>
  <c r="C82" i="1"/>
  <c r="C81" i="1"/>
  <c r="C80" i="1"/>
  <c r="C79" i="1"/>
  <c r="J78" i="1"/>
  <c r="I78" i="1"/>
  <c r="H78" i="1"/>
  <c r="G78" i="1"/>
  <c r="F78" i="1"/>
  <c r="E78" i="1"/>
  <c r="D78" i="1"/>
  <c r="C52" i="1"/>
  <c r="C51" i="1"/>
  <c r="C50" i="1"/>
  <c r="J47" i="1"/>
  <c r="I47" i="1"/>
  <c r="H47" i="1"/>
  <c r="G47" i="1"/>
  <c r="F47" i="1"/>
  <c r="E47" i="1"/>
  <c r="D47" i="1"/>
  <c r="G53" i="1"/>
  <c r="C56" i="1"/>
  <c r="C53" i="1" s="1"/>
  <c r="C28" i="1"/>
  <c r="C29" i="1"/>
  <c r="C30" i="1"/>
  <c r="C31" i="1"/>
  <c r="C27" i="1"/>
  <c r="C69" i="1"/>
  <c r="C76" i="1"/>
  <c r="C75" i="1"/>
  <c r="C74" i="1"/>
  <c r="C73" i="1"/>
  <c r="J72" i="1"/>
  <c r="I72" i="1"/>
  <c r="H72" i="1"/>
  <c r="G72" i="1"/>
  <c r="F72" i="1"/>
  <c r="E72" i="1"/>
  <c r="D72" i="1"/>
  <c r="C77" i="1"/>
  <c r="C71" i="1"/>
  <c r="C70" i="1"/>
  <c r="C68" i="1"/>
  <c r="C67" i="1"/>
  <c r="J66" i="1"/>
  <c r="I66" i="1"/>
  <c r="H66" i="1"/>
  <c r="G66" i="1"/>
  <c r="F66" i="1"/>
  <c r="E66" i="1"/>
  <c r="D66" i="1"/>
  <c r="E35" i="1"/>
  <c r="F35" i="1"/>
  <c r="D35" i="1"/>
  <c r="H36" i="1"/>
  <c r="H35" i="1" s="1"/>
  <c r="I35" i="1"/>
  <c r="J36" i="1"/>
  <c r="J35" i="1" s="1"/>
  <c r="E60" i="1"/>
  <c r="F60" i="1"/>
  <c r="G60" i="1"/>
  <c r="H60" i="1"/>
  <c r="I60" i="1"/>
  <c r="J60" i="1"/>
  <c r="D60" i="1"/>
  <c r="C62" i="1"/>
  <c r="C63" i="1"/>
  <c r="C64" i="1"/>
  <c r="C65" i="1"/>
  <c r="C61" i="1"/>
  <c r="C37" i="1"/>
  <c r="C38" i="1"/>
  <c r="C39" i="1"/>
  <c r="C40" i="1"/>
  <c r="C45" i="1"/>
  <c r="C46" i="1"/>
  <c r="D41" i="1"/>
  <c r="E41" i="1"/>
  <c r="F41" i="1"/>
  <c r="G41" i="1"/>
  <c r="H41" i="1"/>
  <c r="I41" i="1"/>
  <c r="J41" i="1"/>
  <c r="C44" i="1"/>
  <c r="J26" i="1"/>
  <c r="J25" i="1" s="1"/>
  <c r="I26" i="1"/>
  <c r="I25" i="1" s="1"/>
  <c r="H26" i="1"/>
  <c r="H25" i="1" s="1"/>
  <c r="G26" i="1"/>
  <c r="G25" i="1" s="1"/>
  <c r="F26" i="1"/>
  <c r="F25" i="1" s="1"/>
  <c r="E26" i="1"/>
  <c r="E25" i="1" s="1"/>
  <c r="D26" i="1"/>
  <c r="D25" i="1" s="1"/>
  <c r="C90" i="1" l="1"/>
  <c r="C84" i="1"/>
  <c r="J59" i="1"/>
  <c r="J34" i="1"/>
  <c r="J33" i="1" s="1"/>
  <c r="J96" i="1" s="1"/>
  <c r="F59" i="1"/>
  <c r="D59" i="1"/>
  <c r="H34" i="1"/>
  <c r="I59" i="1"/>
  <c r="G59" i="1"/>
  <c r="E59" i="1"/>
  <c r="F34" i="1"/>
  <c r="E34" i="1"/>
  <c r="I34" i="1"/>
  <c r="H59" i="1"/>
  <c r="D34" i="1"/>
  <c r="D33" i="1" s="1"/>
  <c r="D96" i="1" s="1"/>
  <c r="G34" i="1"/>
  <c r="C36" i="1"/>
  <c r="C35" i="1" s="1"/>
  <c r="C47" i="1"/>
  <c r="C78" i="1"/>
  <c r="C26" i="1"/>
  <c r="C25" i="1" s="1"/>
  <c r="C72" i="1"/>
  <c r="C66" i="1"/>
  <c r="C60" i="1"/>
  <c r="C41" i="1"/>
  <c r="F33" i="1" l="1"/>
  <c r="F96" i="1" s="1"/>
  <c r="I33" i="1"/>
  <c r="I96" i="1" s="1"/>
  <c r="E33" i="1"/>
  <c r="E96" i="1" s="1"/>
  <c r="H33" i="1"/>
  <c r="H96" i="1" s="1"/>
  <c r="G33" i="1"/>
  <c r="G96" i="1" s="1"/>
  <c r="C59" i="1"/>
  <c r="C34" i="1"/>
  <c r="C33" i="1" l="1"/>
  <c r="C96" i="1" s="1"/>
</calcChain>
</file>

<file path=xl/sharedStrings.xml><?xml version="1.0" encoding="utf-8"?>
<sst xmlns="http://schemas.openxmlformats.org/spreadsheetml/2006/main" count="118" uniqueCount="68">
  <si>
    <t>REPUBLIKA HRVATSKA</t>
  </si>
  <si>
    <t>KRAPINSKO – ZAGORSKA ŽUPANIJA</t>
  </si>
  <si>
    <t>GRAD ZLATAR</t>
  </si>
  <si>
    <t>GRADSKO VIJEĆE</t>
  </si>
  <si>
    <t>KLASA: 363-01/21-01/48</t>
  </si>
  <si>
    <t>građenja komunalne infrastrukture u Gradu  Zlataru za 2022. godinu</t>
  </si>
  <si>
    <t>Članak 1.</t>
  </si>
  <si>
    <t xml:space="preserve">Red. br. </t>
  </si>
  <si>
    <t>Naziv projekta / Vrsta troškova</t>
  </si>
  <si>
    <t>Procjena troškova (Kn)</t>
  </si>
  <si>
    <t>Komunalni doprnos (Kn)</t>
  </si>
  <si>
    <t>Komunana naknada (Kn)</t>
  </si>
  <si>
    <t>Proračun Grada Zlatara (Kn)</t>
  </si>
  <si>
    <t>Fondovi EU (Kn)</t>
  </si>
  <si>
    <t>Dnacije (Kn)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</si>
  <si>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</si>
  <si>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</si>
  <si>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</si>
  <si>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</si>
  <si>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</si>
  <si>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</si>
  <si>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</si>
  <si>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Naknada za koncesiju (Kn)</t>
  </si>
  <si>
    <t>Uugovri, naknade i drugi izvori propisani posebnim zakonom (Kn)</t>
  </si>
  <si>
    <t>2.</t>
  </si>
  <si>
    <t>Građevine komunalne infrastrukture koje će se graditiu u uređenim dijelovima građevinskog područja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</si>
  <si>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</si>
  <si>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</si>
  <si>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</si>
  <si>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</si>
  <si>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</si>
  <si>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Gradnja i modernizacija nerazvrstanih cesta</t>
  </si>
  <si>
    <t>Asfaltiranje NC</t>
  </si>
  <si>
    <t>Gradnja i modernizacija javnih površina</t>
  </si>
  <si>
    <t>Uređenje nogostupa</t>
  </si>
  <si>
    <t>Uzdignuti pješački prijelazi</t>
  </si>
  <si>
    <t>Modernizacija Ulece M. Gupca</t>
  </si>
  <si>
    <t>Uređenje nogostupa u Varaždinskoj ulici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</si>
  <si>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</si>
  <si>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</si>
  <si>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</si>
  <si>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</si>
  <si>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</si>
  <si>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</si>
  <si>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</si>
  <si>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 xml:space="preserve">Izgradnja i sanacija mostova </t>
  </si>
  <si>
    <t>Uređenje dječjeg igrališta i vježbališta</t>
  </si>
  <si>
    <t>4.1.4.</t>
  </si>
  <si>
    <t>Izgradnja šumske ceste Jakopići - Črne mlake</t>
  </si>
  <si>
    <t>4.2.4.</t>
  </si>
  <si>
    <t>4.2.3.</t>
  </si>
  <si>
    <t>Uređenje zelene tržnice u Zlataru</t>
  </si>
  <si>
    <t>UKUPNO</t>
  </si>
  <si>
    <t>PREDSJEDNICA</t>
  </si>
  <si>
    <t>Danijela Findak</t>
  </si>
  <si>
    <t>U Zlataru ______2022.</t>
  </si>
  <si>
    <t>"Program  sadrži procjenu troškova projektiranja, revizije, građenja, provedbe stručnog nadzora građenja i provedbe vođenja projekata građenja komunalne infrastrukture s naznakom izvora njihova financiranja kako slijedi:</t>
  </si>
  <si>
    <t>Uređenje groblja</t>
  </si>
  <si>
    <t>4.2.5.</t>
  </si>
  <si>
    <t>4.2.6.</t>
  </si>
  <si>
    <t>Dogradnja sustava javne rasvjete</t>
  </si>
  <si>
    <t>Na temelju članka 67. stavka 1.  Zakona o komunalnom gospodarstvu ("Narodne novine" broj 68/18, 110/18, 32/20) i članka 27. Statuta Grada Zlatara („Službeni glasnik Krapinsko-zagorske županije“ broj 36A/13, 9/18, 9/20, 17A/21), Gradsko vijeće Grada Zlatara na _____ sjednici ___ prosinca 2022. godine, donijelo je</t>
  </si>
  <si>
    <t>U Programu građenja komunalne infrastrukture u Gradu Zlataru za 2022. godinu ("Službeni glasnik Krapinsko-zagorske županije" broj 54A/21, 31/22) članak 2. mijenja se i glasi:</t>
  </si>
  <si>
    <t>Članak 2.</t>
  </si>
  <si>
    <t>URBROJ: 2211/01-01-21-6</t>
  </si>
  <si>
    <t>PRIJEDLOG</t>
  </si>
  <si>
    <t>II. izmjenu i dopunu Programa</t>
  </si>
  <si>
    <t>Ova II. izmjena i dopuna Programa objavit će se u "Službenom glasniku Krapinsko-zagorske županije", a stupa na snagu dan nakon objave.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</si>
</sst>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/>
    <xf numFmtId="4" fontId="3" fillId="3" borderId="1" xfId="0" applyNumberFormat="1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/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5" fillId="0" borderId="0" xfId="0" applyFont="1"/>
    <xf numFmtId="4" fontId="1" fillId="4" borderId="1" xfId="0" applyNumberFormat="1" applyFont="1" applyFill="1" applyBorder="1"/>
    <xf numFmtId="0" fontId="6" fillId="0" borderId="0" xfId="0" applyFont="1" applyAlignment="1">
      <alignment vertical="center"/>
    </xf>
    <xf numFmtId="0" fontId="6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04"/>
  <sheetViews>
    <sheetView tabSelected="1" zoomScale="90" zoomScaleNormal="90" workbookViewId="0">
      <selection activeCell="A99" sqref="A99:J99"/>
    </sheetView>
  </sheetViews>
  <sheetFormatPr defaultRowHeight="15" x14ac:dyDescent="0.25"/>
  <cols>
    <col min="1" max="1" width="7.28515625" style="2" customWidth="1"/>
    <col min="2" max="2" width="35.42578125" customWidth="1"/>
    <col min="3" max="10" width="15.7109375" customWidth="1"/>
    <col min="12" max="12" width="12.7109375" bestFit="1" customWidth="1"/>
    <col min="16" max="16" width="12.7109375" bestFit="1" customWidth="1"/>
  </cols>
  <sheetData>
    <row r="1" spans="1:10" ht="15.75" x14ac:dyDescent="0.25">
      <c r="A1" s="21"/>
      <c r="B1" s="22"/>
      <c r="C1" s="22"/>
      <c r="D1" s="22"/>
      <c r="E1" s="22"/>
      <c r="F1" s="22"/>
      <c r="G1" s="22"/>
      <c r="H1" s="22"/>
      <c r="I1" s="25" t="s">
        <v>65</v>
      </c>
      <c r="J1" s="25"/>
    </row>
    <row r="2" spans="1:10" ht="15.75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</row>
    <row r="4" spans="1:10" ht="15.7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24" t="s">
        <v>0</v>
      </c>
      <c r="B5" s="24"/>
      <c r="C5" s="22"/>
      <c r="D5" s="22"/>
      <c r="E5" s="22"/>
      <c r="F5" s="22"/>
      <c r="G5" s="22"/>
      <c r="H5" s="22"/>
      <c r="I5" s="22"/>
      <c r="J5" s="22"/>
    </row>
    <row r="6" spans="1:10" ht="15.75" x14ac:dyDescent="0.25">
      <c r="A6" s="24" t="s">
        <v>1</v>
      </c>
      <c r="B6" s="24"/>
      <c r="C6" s="22"/>
      <c r="D6" s="22"/>
      <c r="E6" s="22"/>
      <c r="F6" s="22"/>
      <c r="G6" s="22"/>
      <c r="H6" s="22"/>
      <c r="I6" s="22"/>
      <c r="J6" s="22"/>
    </row>
    <row r="7" spans="1:10" ht="15.75" x14ac:dyDescent="0.25">
      <c r="A7" s="24" t="s">
        <v>2</v>
      </c>
      <c r="B7" s="24"/>
      <c r="C7" s="22"/>
      <c r="D7" s="22"/>
      <c r="E7" s="22"/>
      <c r="F7" s="22"/>
      <c r="G7" s="22"/>
      <c r="H7" s="22"/>
      <c r="I7" s="22"/>
      <c r="J7" s="22"/>
    </row>
    <row r="8" spans="1:10" ht="15.75" x14ac:dyDescent="0.25">
      <c r="A8" s="24" t="s">
        <v>3</v>
      </c>
      <c r="B8" s="24"/>
      <c r="C8" s="22"/>
      <c r="D8" s="22"/>
      <c r="E8" s="22"/>
      <c r="F8" s="22"/>
      <c r="G8" s="22"/>
      <c r="H8" s="22"/>
      <c r="I8" s="22"/>
      <c r="J8" s="22"/>
    </row>
    <row r="9" spans="1:10" ht="15.75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spans="1:10" ht="15.75" x14ac:dyDescent="0.25">
      <c r="A10" s="21" t="s">
        <v>4</v>
      </c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15.75" x14ac:dyDescent="0.25">
      <c r="A11" s="21" t="s">
        <v>64</v>
      </c>
      <c r="B11" s="22"/>
      <c r="C11" s="22"/>
      <c r="D11" s="22"/>
      <c r="E11" s="22"/>
      <c r="F11" s="22"/>
      <c r="G11" s="22"/>
      <c r="H11" s="22"/>
      <c r="I11" s="22"/>
      <c r="J11" s="22"/>
    </row>
    <row r="12" spans="1:10" ht="15.75" x14ac:dyDescent="0.25">
      <c r="A12" s="21" t="s">
        <v>55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ht="15.75" x14ac:dyDescent="0.25">
      <c r="A13" s="21"/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30.75" customHeight="1" x14ac:dyDescent="0.25">
      <c r="A14" s="28" t="s">
        <v>61</v>
      </c>
      <c r="B14" s="28"/>
      <c r="C14" s="28"/>
      <c r="D14" s="28"/>
      <c r="E14" s="28"/>
      <c r="F14" s="28"/>
      <c r="G14" s="28"/>
      <c r="H14" s="28"/>
      <c r="I14" s="28"/>
      <c r="J14" s="28"/>
    </row>
    <row r="15" spans="1:10" ht="15.75" x14ac:dyDescent="0.25">
      <c r="A15" s="21"/>
      <c r="B15" s="22"/>
      <c r="C15" s="22"/>
      <c r="D15" s="22"/>
      <c r="E15" s="22"/>
      <c r="F15" s="22"/>
      <c r="G15" s="22"/>
      <c r="H15" s="22"/>
      <c r="I15" s="22"/>
      <c r="J15" s="22"/>
    </row>
    <row r="16" spans="1:10" ht="15.75" x14ac:dyDescent="0.25">
      <c r="A16" s="29" t="s">
        <v>66</v>
      </c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 x14ac:dyDescent="0.25">
      <c r="A17" s="29" t="s">
        <v>5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</row>
    <row r="19" spans="1:10" ht="15.75" x14ac:dyDescent="0.25">
      <c r="A19" s="24" t="s">
        <v>6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5.75" x14ac:dyDescent="0.25">
      <c r="A20" s="21" t="s">
        <v>62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35.25" customHeight="1" x14ac:dyDescent="0.25">
      <c r="A21" s="28" t="s">
        <v>56</v>
      </c>
      <c r="B21" s="28"/>
      <c r="C21" s="28"/>
      <c r="D21" s="28"/>
      <c r="E21" s="28"/>
      <c r="F21" s="28"/>
      <c r="G21" s="28"/>
      <c r="H21" s="28"/>
      <c r="I21" s="28"/>
      <c r="J21" s="28"/>
    </row>
    <row r="22" spans="1:10" ht="15.75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2"/>
    </row>
    <row r="23" spans="1:10" s="1" customFormat="1" ht="63.75" x14ac:dyDescent="0.25">
      <c r="A23" s="3" t="s">
        <v>7</v>
      </c>
      <c r="B23" s="3" t="s">
        <v>8</v>
      </c>
      <c r="C23" s="3" t="s">
        <v>9</v>
      </c>
      <c r="D23" s="3" t="s">
        <v>10</v>
      </c>
      <c r="E23" s="3" t="s">
        <v>11</v>
      </c>
      <c r="F23" s="3" t="s">
        <v>22</v>
      </c>
      <c r="G23" s="3" t="s">
        <v>12</v>
      </c>
      <c r="H23" s="3" t="s">
        <v>13</v>
      </c>
      <c r="I23" s="3" t="s">
        <v>23</v>
      </c>
      <c r="J23" s="3" t="s">
        <v>14</v>
      </c>
    </row>
    <row r="24" spans="1:10" s="19" customFormat="1" ht="39.75" customHeight="1" x14ac:dyDescent="0.25">
      <c r="A24" s="13" t="s">
        <v>16</v>
      </c>
      <c r="B24" s="18" t="s">
        <v>15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ht="39.75" customHeight="1" x14ac:dyDescent="0.25">
      <c r="A25" s="13" t="s">
        <v>24</v>
      </c>
      <c r="B25" s="18" t="s">
        <v>25</v>
      </c>
      <c r="C25" s="15">
        <f>C26</f>
        <v>0</v>
      </c>
      <c r="D25" s="15">
        <f>SUM(D26)</f>
        <v>0</v>
      </c>
      <c r="E25" s="15">
        <f t="shared" ref="E25:J25" si="0">SUM(E26)</f>
        <v>0</v>
      </c>
      <c r="F25" s="15">
        <f t="shared" si="0"/>
        <v>0</v>
      </c>
      <c r="G25" s="15">
        <f t="shared" si="0"/>
        <v>0</v>
      </c>
      <c r="H25" s="15">
        <f t="shared" si="0"/>
        <v>0</v>
      </c>
      <c r="I25" s="15">
        <f t="shared" si="0"/>
        <v>0</v>
      </c>
      <c r="J25" s="15">
        <f t="shared" si="0"/>
        <v>0</v>
      </c>
    </row>
    <row r="26" spans="1:10" x14ac:dyDescent="0.25">
      <c r="A26" s="4" t="s">
        <v>28</v>
      </c>
      <c r="B26" s="5" t="s">
        <v>46</v>
      </c>
      <c r="C26" s="6">
        <f>SUM(C27:C31)</f>
        <v>0</v>
      </c>
      <c r="D26" s="6">
        <f t="shared" ref="D26" si="1">D27+D28+D29+D30+D31</f>
        <v>0</v>
      </c>
      <c r="E26" s="6">
        <f t="shared" ref="E26" si="2">E27+E28+E29+E30+E31</f>
        <v>0</v>
      </c>
      <c r="F26" s="6">
        <f t="shared" ref="F26" si="3">F27+F28+F29+F30+F31</f>
        <v>0</v>
      </c>
      <c r="G26" s="6">
        <f t="shared" ref="G26" si="4">G27+G28+G29+G30+G31</f>
        <v>0</v>
      </c>
      <c r="H26" s="6">
        <f t="shared" ref="H26" si="5">H27+H28+H29+H30+H31</f>
        <v>0</v>
      </c>
      <c r="I26" s="6">
        <f t="shared" ref="I26" si="6">I27+I28+I29+I30+I31</f>
        <v>0</v>
      </c>
      <c r="J26" s="6">
        <f t="shared" ref="J26" si="7">J27+J28+J29+J30+J31</f>
        <v>0</v>
      </c>
    </row>
    <row r="27" spans="1:10" x14ac:dyDescent="0.25">
      <c r="A27" s="7"/>
      <c r="B27" s="8" t="s">
        <v>17</v>
      </c>
      <c r="C27" s="9">
        <f>SUM(D27:J27)</f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1:10" x14ac:dyDescent="0.25">
      <c r="A28" s="7"/>
      <c r="B28" s="8" t="s">
        <v>21</v>
      </c>
      <c r="C28" s="9">
        <f t="shared" ref="C28:C31" si="8">SUM(D28:J28)</f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25">
      <c r="A29" s="7"/>
      <c r="B29" s="8" t="s">
        <v>18</v>
      </c>
      <c r="C29" s="9">
        <f t="shared" si="8"/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25">
      <c r="A30" s="7"/>
      <c r="B30" s="8" t="s">
        <v>19</v>
      </c>
      <c r="C30" s="9">
        <f t="shared" si="8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1:10" x14ac:dyDescent="0.25">
      <c r="A31" s="7"/>
      <c r="B31" s="8" t="s">
        <v>20</v>
      </c>
      <c r="C31" s="9">
        <f t="shared" si="8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ht="39.75" customHeight="1" x14ac:dyDescent="0.25">
      <c r="A32" s="13" t="s">
        <v>27</v>
      </c>
      <c r="B32" s="14" t="s">
        <v>26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</row>
    <row r="33" spans="1:10" ht="39.75" customHeight="1" x14ac:dyDescent="0.25">
      <c r="A33" s="13" t="s">
        <v>29</v>
      </c>
      <c r="B33" s="14" t="s">
        <v>30</v>
      </c>
      <c r="C33" s="15">
        <f>C34+C59</f>
        <v>4031425</v>
      </c>
      <c r="D33" s="15">
        <f>D34+D41+D47+D53</f>
        <v>100000</v>
      </c>
      <c r="E33" s="15">
        <f>E34+E59</f>
        <v>1506250</v>
      </c>
      <c r="F33" s="15">
        <f>F34+F59</f>
        <v>0</v>
      </c>
      <c r="G33" s="15">
        <f>G34+G59</f>
        <v>1595175</v>
      </c>
      <c r="H33" s="15">
        <f>H34+H59</f>
        <v>0</v>
      </c>
      <c r="I33" s="15">
        <f>I34+I59</f>
        <v>830000</v>
      </c>
      <c r="J33" s="15">
        <f>J34+J60</f>
        <v>0</v>
      </c>
    </row>
    <row r="34" spans="1:10" x14ac:dyDescent="0.25">
      <c r="A34" s="10" t="s">
        <v>38</v>
      </c>
      <c r="B34" s="11" t="s">
        <v>31</v>
      </c>
      <c r="C34" s="12">
        <f>C35+C41+C47+C53</f>
        <v>1456375</v>
      </c>
      <c r="D34" s="12">
        <f t="shared" ref="D34:J34" si="9">D35+D41+D47+D53</f>
        <v>100000</v>
      </c>
      <c r="E34" s="12">
        <f t="shared" si="9"/>
        <v>0</v>
      </c>
      <c r="F34" s="12">
        <f t="shared" si="9"/>
        <v>0</v>
      </c>
      <c r="G34" s="12">
        <f t="shared" si="9"/>
        <v>926375</v>
      </c>
      <c r="H34" s="12">
        <f t="shared" si="9"/>
        <v>0</v>
      </c>
      <c r="I34" s="12">
        <f t="shared" si="9"/>
        <v>430000</v>
      </c>
      <c r="J34" s="12">
        <f t="shared" si="9"/>
        <v>0</v>
      </c>
    </row>
    <row r="35" spans="1:10" x14ac:dyDescent="0.25">
      <c r="A35" s="4" t="s">
        <v>39</v>
      </c>
      <c r="B35" s="5" t="s">
        <v>32</v>
      </c>
      <c r="C35" s="6">
        <f>SUM(C36:C40)</f>
        <v>726375</v>
      </c>
      <c r="D35" s="6">
        <f>SUM(D36:D40)</f>
        <v>100000</v>
      </c>
      <c r="E35" s="6">
        <f t="shared" ref="E35:J35" si="10">SUM(E36:E40)</f>
        <v>0</v>
      </c>
      <c r="F35" s="6">
        <f t="shared" si="10"/>
        <v>0</v>
      </c>
      <c r="G35" s="6">
        <f>SUM(G36:G40)</f>
        <v>526375</v>
      </c>
      <c r="H35" s="6">
        <f t="shared" si="10"/>
        <v>0</v>
      </c>
      <c r="I35" s="6">
        <f t="shared" si="10"/>
        <v>100000</v>
      </c>
      <c r="J35" s="6">
        <f t="shared" si="10"/>
        <v>0</v>
      </c>
    </row>
    <row r="36" spans="1:10" x14ac:dyDescent="0.25">
      <c r="A36" s="7"/>
      <c r="B36" s="8" t="s">
        <v>17</v>
      </c>
      <c r="C36" s="6">
        <f>SUM(D36:J36)</f>
        <v>184375</v>
      </c>
      <c r="D36" s="9">
        <v>0</v>
      </c>
      <c r="E36" s="9">
        <v>0</v>
      </c>
      <c r="F36" s="9">
        <v>0</v>
      </c>
      <c r="G36" s="9">
        <v>184375</v>
      </c>
      <c r="H36" s="9">
        <f t="shared" ref="H36:J36" si="11">SUM(H37:H40)</f>
        <v>0</v>
      </c>
      <c r="I36" s="9">
        <v>0</v>
      </c>
      <c r="J36" s="9">
        <f t="shared" si="11"/>
        <v>0</v>
      </c>
    </row>
    <row r="37" spans="1:10" x14ac:dyDescent="0.25">
      <c r="A37" s="7"/>
      <c r="B37" s="8" t="s">
        <v>21</v>
      </c>
      <c r="C37" s="6">
        <f t="shared" ref="C37:C40" si="12">SUM(D37:J37)</f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25">
      <c r="A38" s="7"/>
      <c r="B38" s="8" t="s">
        <v>18</v>
      </c>
      <c r="C38" s="6">
        <f t="shared" si="12"/>
        <v>502000</v>
      </c>
      <c r="D38" s="9">
        <v>100000</v>
      </c>
      <c r="E38" s="9">
        <v>0</v>
      </c>
      <c r="F38" s="9">
        <v>0</v>
      </c>
      <c r="G38" s="9">
        <v>302000</v>
      </c>
      <c r="H38" s="9">
        <v>0</v>
      </c>
      <c r="I38" s="9">
        <v>100000</v>
      </c>
      <c r="J38" s="9">
        <v>0</v>
      </c>
    </row>
    <row r="39" spans="1:10" x14ac:dyDescent="0.25">
      <c r="A39" s="7"/>
      <c r="B39" s="8" t="s">
        <v>19</v>
      </c>
      <c r="C39" s="6">
        <f t="shared" si="12"/>
        <v>40000</v>
      </c>
      <c r="D39" s="9">
        <v>0</v>
      </c>
      <c r="E39" s="9">
        <v>0</v>
      </c>
      <c r="F39" s="9">
        <v>0</v>
      </c>
      <c r="G39" s="9">
        <v>40000</v>
      </c>
      <c r="H39" s="9">
        <v>0</v>
      </c>
      <c r="I39" s="9">
        <v>0</v>
      </c>
      <c r="J39" s="9">
        <v>0</v>
      </c>
    </row>
    <row r="40" spans="1:10" x14ac:dyDescent="0.25">
      <c r="A40" s="7"/>
      <c r="B40" s="8" t="s">
        <v>20</v>
      </c>
      <c r="C40" s="6">
        <f t="shared" si="12"/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</row>
    <row r="41" spans="1:10" x14ac:dyDescent="0.25">
      <c r="A41" s="4" t="s">
        <v>40</v>
      </c>
      <c r="B41" s="5" t="s">
        <v>48</v>
      </c>
      <c r="C41" s="6">
        <f>SUM(C42:C46)</f>
        <v>0</v>
      </c>
      <c r="D41" s="6">
        <f t="shared" ref="D41:J41" si="13">SUM(D42:D46)</f>
        <v>0</v>
      </c>
      <c r="E41" s="6">
        <f t="shared" si="13"/>
        <v>0</v>
      </c>
      <c r="F41" s="6">
        <f t="shared" si="13"/>
        <v>0</v>
      </c>
      <c r="G41" s="6">
        <f t="shared" si="13"/>
        <v>0</v>
      </c>
      <c r="H41" s="6">
        <f t="shared" si="13"/>
        <v>0</v>
      </c>
      <c r="I41" s="6">
        <f t="shared" si="13"/>
        <v>0</v>
      </c>
      <c r="J41" s="6">
        <f t="shared" si="13"/>
        <v>0</v>
      </c>
    </row>
    <row r="42" spans="1:10" x14ac:dyDescent="0.25">
      <c r="A42" s="7"/>
      <c r="B42" s="8" t="s">
        <v>17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</row>
    <row r="43" spans="1:10" x14ac:dyDescent="0.25">
      <c r="A43" s="7"/>
      <c r="B43" s="8" t="s">
        <v>21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</row>
    <row r="44" spans="1:10" x14ac:dyDescent="0.25">
      <c r="A44" s="7"/>
      <c r="B44" s="8" t="s">
        <v>18</v>
      </c>
      <c r="C44" s="9">
        <f>SUM(D44:J44)</f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25">
      <c r="A45" s="7"/>
      <c r="B45" s="8" t="s">
        <v>19</v>
      </c>
      <c r="C45" s="9">
        <f t="shared" ref="C45:C46" si="14">SUM(D45:J45)</f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</row>
    <row r="46" spans="1:10" x14ac:dyDescent="0.25">
      <c r="A46" s="7"/>
      <c r="B46" s="8" t="s">
        <v>20</v>
      </c>
      <c r="C46" s="9">
        <f t="shared" si="14"/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25">
      <c r="A47" s="4" t="s">
        <v>41</v>
      </c>
      <c r="B47" s="5" t="s">
        <v>36</v>
      </c>
      <c r="C47" s="6">
        <f>SUM(C48:C52)</f>
        <v>730000</v>
      </c>
      <c r="D47" s="6">
        <f t="shared" ref="D47" si="15">SUM(D48:D52)</f>
        <v>0</v>
      </c>
      <c r="E47" s="6">
        <f t="shared" ref="E47" si="16">SUM(E48:E52)</f>
        <v>0</v>
      </c>
      <c r="F47" s="6">
        <f t="shared" ref="F47" si="17">SUM(F48:F52)</f>
        <v>0</v>
      </c>
      <c r="G47" s="6">
        <f t="shared" ref="G47" si="18">SUM(G48:G52)</f>
        <v>400000</v>
      </c>
      <c r="H47" s="6">
        <f t="shared" ref="H47" si="19">SUM(H48:H52)</f>
        <v>0</v>
      </c>
      <c r="I47" s="6">
        <f t="shared" ref="I47" si="20">SUM(I48:I52)</f>
        <v>330000</v>
      </c>
      <c r="J47" s="6">
        <f t="shared" ref="J47" si="21">SUM(J48:J52)</f>
        <v>0</v>
      </c>
    </row>
    <row r="48" spans="1:10" x14ac:dyDescent="0.25">
      <c r="A48" s="7"/>
      <c r="B48" s="8" t="s">
        <v>17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</row>
    <row r="49" spans="1:10" x14ac:dyDescent="0.25">
      <c r="A49" s="7"/>
      <c r="B49" s="8" t="s">
        <v>21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25">
      <c r="A50" s="7"/>
      <c r="B50" s="8" t="s">
        <v>18</v>
      </c>
      <c r="C50" s="9">
        <f>SUM(D50:J50)</f>
        <v>697000</v>
      </c>
      <c r="D50" s="9">
        <v>0</v>
      </c>
      <c r="E50" s="9">
        <v>0</v>
      </c>
      <c r="F50" s="9">
        <v>0</v>
      </c>
      <c r="G50" s="9">
        <v>367000</v>
      </c>
      <c r="H50" s="9">
        <v>0</v>
      </c>
      <c r="I50" s="9">
        <v>330000</v>
      </c>
      <c r="J50" s="9">
        <v>0</v>
      </c>
    </row>
    <row r="51" spans="1:10" x14ac:dyDescent="0.25">
      <c r="A51" s="7"/>
      <c r="B51" s="8" t="s">
        <v>19</v>
      </c>
      <c r="C51" s="9">
        <f t="shared" ref="C51:C52" si="22">SUM(D51:J51)</f>
        <v>33000</v>
      </c>
      <c r="D51" s="9">
        <v>0</v>
      </c>
      <c r="E51" s="9">
        <v>0</v>
      </c>
      <c r="F51" s="9">
        <v>0</v>
      </c>
      <c r="G51" s="9">
        <v>33000</v>
      </c>
      <c r="H51" s="9">
        <v>0</v>
      </c>
      <c r="I51" s="9">
        <v>0</v>
      </c>
      <c r="J51" s="9">
        <v>0</v>
      </c>
    </row>
    <row r="52" spans="1:10" x14ac:dyDescent="0.25">
      <c r="A52" s="7"/>
      <c r="B52" s="8" t="s">
        <v>20</v>
      </c>
      <c r="C52" s="9">
        <f t="shared" si="22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25">
      <c r="A53" s="4" t="s">
        <v>47</v>
      </c>
      <c r="B53" s="5" t="s">
        <v>35</v>
      </c>
      <c r="C53" s="6">
        <f>SUM(C54:C58)</f>
        <v>0</v>
      </c>
      <c r="D53" s="6">
        <v>0</v>
      </c>
      <c r="E53" s="6">
        <v>0</v>
      </c>
      <c r="F53" s="6">
        <v>0</v>
      </c>
      <c r="G53" s="6">
        <f>SUM(G54:G58)</f>
        <v>0</v>
      </c>
      <c r="H53" s="6">
        <v>0</v>
      </c>
      <c r="I53" s="6">
        <f>I56</f>
        <v>0</v>
      </c>
      <c r="J53" s="6">
        <v>0</v>
      </c>
    </row>
    <row r="54" spans="1:10" x14ac:dyDescent="0.25">
      <c r="A54" s="7"/>
      <c r="B54" s="8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</row>
    <row r="55" spans="1:10" x14ac:dyDescent="0.25">
      <c r="A55" s="7"/>
      <c r="B55" s="8" t="s">
        <v>21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25">
      <c r="A56" s="7"/>
      <c r="B56" s="8" t="s">
        <v>18</v>
      </c>
      <c r="C56" s="9">
        <f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25">
      <c r="A57" s="7"/>
      <c r="B57" s="8" t="s">
        <v>19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</row>
    <row r="58" spans="1:10" x14ac:dyDescent="0.25">
      <c r="A58" s="7"/>
      <c r="B58" s="8" t="s">
        <v>20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25">
      <c r="A59" s="10" t="s">
        <v>42</v>
      </c>
      <c r="B59" s="11" t="s">
        <v>33</v>
      </c>
      <c r="C59" s="12">
        <f t="shared" ref="C59:J59" si="23">C60+C66+C72+C78</f>
        <v>2575050</v>
      </c>
      <c r="D59" s="12">
        <f t="shared" si="23"/>
        <v>0</v>
      </c>
      <c r="E59" s="12">
        <f t="shared" si="23"/>
        <v>1506250</v>
      </c>
      <c r="F59" s="12">
        <f t="shared" si="23"/>
        <v>0</v>
      </c>
      <c r="G59" s="12">
        <f t="shared" si="23"/>
        <v>668800</v>
      </c>
      <c r="H59" s="12">
        <f t="shared" si="23"/>
        <v>0</v>
      </c>
      <c r="I59" s="12">
        <f t="shared" si="23"/>
        <v>400000</v>
      </c>
      <c r="J59" s="12">
        <f t="shared" si="23"/>
        <v>0</v>
      </c>
    </row>
    <row r="60" spans="1:10" x14ac:dyDescent="0.25">
      <c r="A60" s="4" t="s">
        <v>43</v>
      </c>
      <c r="B60" s="5" t="s">
        <v>34</v>
      </c>
      <c r="C60" s="6">
        <f>SUM(C61:C65)</f>
        <v>0</v>
      </c>
      <c r="D60" s="6">
        <f>SUM(D61:D65)</f>
        <v>0</v>
      </c>
      <c r="E60" s="6">
        <f t="shared" ref="E60:J60" si="24">SUM(E61:E65)</f>
        <v>0</v>
      </c>
      <c r="F60" s="6">
        <f t="shared" si="24"/>
        <v>0</v>
      </c>
      <c r="G60" s="6">
        <f t="shared" si="24"/>
        <v>0</v>
      </c>
      <c r="H60" s="6">
        <f t="shared" si="24"/>
        <v>0</v>
      </c>
      <c r="I60" s="6">
        <f t="shared" si="24"/>
        <v>0</v>
      </c>
      <c r="J60" s="6">
        <f t="shared" si="24"/>
        <v>0</v>
      </c>
    </row>
    <row r="61" spans="1:10" x14ac:dyDescent="0.25">
      <c r="A61" s="7"/>
      <c r="B61" s="8" t="s">
        <v>17</v>
      </c>
      <c r="C61" s="9">
        <f>SUM(D61:J61)</f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</row>
    <row r="62" spans="1:10" x14ac:dyDescent="0.25">
      <c r="A62" s="7"/>
      <c r="B62" s="8" t="s">
        <v>21</v>
      </c>
      <c r="C62" s="9">
        <f t="shared" ref="C62:C65" si="25">SUM(D62:J62)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25">
      <c r="A63" s="7"/>
      <c r="B63" s="8" t="s">
        <v>18</v>
      </c>
      <c r="C63" s="9">
        <f t="shared" si="25"/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</row>
    <row r="64" spans="1:10" x14ac:dyDescent="0.25">
      <c r="A64" s="7"/>
      <c r="B64" s="8" t="s">
        <v>19</v>
      </c>
      <c r="C64" s="9">
        <f t="shared" si="25"/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</row>
    <row r="65" spans="1:16" x14ac:dyDescent="0.25">
      <c r="A65" s="7"/>
      <c r="B65" s="8" t="s">
        <v>20</v>
      </c>
      <c r="C65" s="9">
        <f t="shared" si="25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6" ht="15" customHeight="1" x14ac:dyDescent="0.25">
      <c r="A66" s="4" t="s">
        <v>44</v>
      </c>
      <c r="B66" s="4" t="s">
        <v>45</v>
      </c>
      <c r="C66" s="16">
        <f>SUM(C67:C71)</f>
        <v>641300</v>
      </c>
      <c r="D66" s="16">
        <f>SUM(D67:D71)</f>
        <v>0</v>
      </c>
      <c r="E66" s="16">
        <f t="shared" ref="E66" si="26">SUM(E67:E71)</f>
        <v>0</v>
      </c>
      <c r="F66" s="16">
        <f t="shared" ref="F66" si="27">SUM(F67:F71)</f>
        <v>0</v>
      </c>
      <c r="G66" s="16">
        <f t="shared" ref="G66" si="28">SUM(G67:G71)</f>
        <v>641300</v>
      </c>
      <c r="H66" s="16">
        <f t="shared" ref="H66" si="29">SUM(H67:H71)</f>
        <v>0</v>
      </c>
      <c r="I66" s="16">
        <f t="shared" ref="I66" si="30">SUM(I67:I71)</f>
        <v>0</v>
      </c>
      <c r="J66" s="16">
        <f t="shared" ref="J66" si="31">SUM(J67:J71)</f>
        <v>0</v>
      </c>
    </row>
    <row r="67" spans="1:16" ht="15" customHeight="1" x14ac:dyDescent="0.25">
      <c r="A67" s="7"/>
      <c r="B67" s="7" t="s">
        <v>17</v>
      </c>
      <c r="C67" s="17">
        <f>SUM(D67:J67)</f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</row>
    <row r="68" spans="1:16" ht="15" customHeight="1" x14ac:dyDescent="0.25">
      <c r="A68" s="7"/>
      <c r="B68" s="7" t="s">
        <v>21</v>
      </c>
      <c r="C68" s="17">
        <f t="shared" ref="C68:C71" si="32">SUM(D68:J68)</f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</row>
    <row r="69" spans="1:16" ht="15" customHeight="1" x14ac:dyDescent="0.25">
      <c r="A69" s="7"/>
      <c r="B69" s="7" t="s">
        <v>18</v>
      </c>
      <c r="C69" s="17">
        <f t="shared" si="32"/>
        <v>641300</v>
      </c>
      <c r="D69" s="17">
        <v>0</v>
      </c>
      <c r="E69" s="17">
        <v>0</v>
      </c>
      <c r="F69" s="17">
        <v>0</v>
      </c>
      <c r="G69" s="17">
        <v>641300</v>
      </c>
      <c r="H69" s="17">
        <v>0</v>
      </c>
      <c r="I69" s="17">
        <v>0</v>
      </c>
      <c r="J69" s="17">
        <v>0</v>
      </c>
    </row>
    <row r="70" spans="1:16" ht="15" customHeight="1" x14ac:dyDescent="0.25">
      <c r="A70" s="7"/>
      <c r="B70" s="7" t="s">
        <v>19</v>
      </c>
      <c r="C70" s="17">
        <f t="shared" si="32"/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</row>
    <row r="71" spans="1:16" ht="15" customHeight="1" x14ac:dyDescent="0.25">
      <c r="A71" s="7"/>
      <c r="B71" s="7" t="s">
        <v>20</v>
      </c>
      <c r="C71" s="17">
        <f t="shared" si="32"/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</row>
    <row r="72" spans="1:16" ht="15" customHeight="1" x14ac:dyDescent="0.25">
      <c r="A72" s="4" t="s">
        <v>50</v>
      </c>
      <c r="B72" s="4" t="s">
        <v>37</v>
      </c>
      <c r="C72" s="16">
        <f t="shared" ref="C72:J72" si="33">SUM(C73:C76)</f>
        <v>1906250</v>
      </c>
      <c r="D72" s="16">
        <f t="shared" si="33"/>
        <v>0</v>
      </c>
      <c r="E72" s="16">
        <f t="shared" si="33"/>
        <v>1506250</v>
      </c>
      <c r="F72" s="16">
        <f t="shared" si="33"/>
        <v>0</v>
      </c>
      <c r="G72" s="16">
        <f t="shared" si="33"/>
        <v>0</v>
      </c>
      <c r="H72" s="16">
        <f t="shared" si="33"/>
        <v>0</v>
      </c>
      <c r="I72" s="16">
        <f t="shared" si="33"/>
        <v>400000</v>
      </c>
      <c r="J72" s="16">
        <f t="shared" si="33"/>
        <v>0</v>
      </c>
    </row>
    <row r="73" spans="1:16" ht="15" customHeight="1" x14ac:dyDescent="0.25">
      <c r="A73" s="7"/>
      <c r="B73" s="7" t="s">
        <v>17</v>
      </c>
      <c r="C73" s="17">
        <f>SUM(D73:J73)</f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</row>
    <row r="74" spans="1:16" ht="15" customHeight="1" x14ac:dyDescent="0.25">
      <c r="A74" s="7"/>
      <c r="B74" s="7" t="s">
        <v>21</v>
      </c>
      <c r="C74" s="17">
        <f t="shared" ref="C74:C76" si="34">SUM(D74:J74)</f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</row>
    <row r="75" spans="1:16" ht="15" customHeight="1" x14ac:dyDescent="0.25">
      <c r="A75" s="7"/>
      <c r="B75" s="7" t="s">
        <v>18</v>
      </c>
      <c r="C75" s="17">
        <f t="shared" si="34"/>
        <v>1826250</v>
      </c>
      <c r="D75" s="17">
        <v>0</v>
      </c>
      <c r="E75" s="17">
        <v>1506250</v>
      </c>
      <c r="F75" s="17">
        <v>0</v>
      </c>
      <c r="G75" s="17">
        <v>0</v>
      </c>
      <c r="H75" s="17">
        <v>0</v>
      </c>
      <c r="I75" s="17">
        <v>320000</v>
      </c>
      <c r="J75" s="17">
        <v>0</v>
      </c>
    </row>
    <row r="76" spans="1:16" ht="15" customHeight="1" x14ac:dyDescent="0.25">
      <c r="A76" s="7"/>
      <c r="B76" s="7" t="s">
        <v>19</v>
      </c>
      <c r="C76" s="17">
        <f t="shared" si="34"/>
        <v>80000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80000</v>
      </c>
      <c r="J76" s="17">
        <v>0</v>
      </c>
    </row>
    <row r="77" spans="1:16" x14ac:dyDescent="0.25">
      <c r="A77" s="7"/>
      <c r="B77" s="8" t="s">
        <v>20</v>
      </c>
      <c r="C77" s="9">
        <f t="shared" ref="C77" si="35">SUM(D77:J77)</f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</row>
    <row r="78" spans="1:16" ht="15" customHeight="1" x14ac:dyDescent="0.25">
      <c r="A78" s="4" t="s">
        <v>49</v>
      </c>
      <c r="B78" s="4" t="s">
        <v>51</v>
      </c>
      <c r="C78" s="16">
        <f t="shared" ref="C78:J78" si="36">SUM(C79:C82)</f>
        <v>27500</v>
      </c>
      <c r="D78" s="16">
        <f t="shared" si="36"/>
        <v>0</v>
      </c>
      <c r="E78" s="16">
        <f t="shared" si="36"/>
        <v>0</v>
      </c>
      <c r="F78" s="16">
        <f t="shared" si="36"/>
        <v>0</v>
      </c>
      <c r="G78" s="16">
        <f t="shared" si="36"/>
        <v>27500</v>
      </c>
      <c r="H78" s="16">
        <f t="shared" si="36"/>
        <v>0</v>
      </c>
      <c r="I78" s="16">
        <f t="shared" si="36"/>
        <v>0</v>
      </c>
      <c r="J78" s="16">
        <f t="shared" si="36"/>
        <v>0</v>
      </c>
      <c r="P78" s="23"/>
    </row>
    <row r="79" spans="1:16" ht="15" customHeight="1" x14ac:dyDescent="0.25">
      <c r="A79" s="7"/>
      <c r="B79" s="7" t="s">
        <v>17</v>
      </c>
      <c r="C79" s="17">
        <f>SUM(D79:J79)</f>
        <v>27500</v>
      </c>
      <c r="D79" s="17">
        <v>0</v>
      </c>
      <c r="E79" s="17">
        <v>0</v>
      </c>
      <c r="F79" s="17">
        <v>0</v>
      </c>
      <c r="G79" s="17">
        <v>27500</v>
      </c>
      <c r="H79" s="17">
        <v>0</v>
      </c>
      <c r="I79" s="17">
        <v>0</v>
      </c>
      <c r="J79" s="17">
        <v>0</v>
      </c>
    </row>
    <row r="80" spans="1:16" ht="15" customHeight="1" x14ac:dyDescent="0.25">
      <c r="A80" s="7"/>
      <c r="B80" s="7" t="s">
        <v>21</v>
      </c>
      <c r="C80" s="17">
        <f t="shared" ref="C80:C83" si="37">SUM(D80:J80)</f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</row>
    <row r="81" spans="1:16" ht="15" customHeight="1" x14ac:dyDescent="0.25">
      <c r="A81" s="7"/>
      <c r="B81" s="7" t="s">
        <v>18</v>
      </c>
      <c r="C81" s="17">
        <f t="shared" si="37"/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</row>
    <row r="82" spans="1:16" ht="15" customHeight="1" x14ac:dyDescent="0.25">
      <c r="A82" s="7"/>
      <c r="B82" s="7" t="s">
        <v>19</v>
      </c>
      <c r="C82" s="17">
        <f t="shared" si="37"/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L82" s="23"/>
    </row>
    <row r="83" spans="1:16" x14ac:dyDescent="0.25">
      <c r="A83" s="7"/>
      <c r="B83" s="8" t="s">
        <v>20</v>
      </c>
      <c r="C83" s="9">
        <f t="shared" si="37"/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</row>
    <row r="84" spans="1:16" ht="15" customHeight="1" x14ac:dyDescent="0.25">
      <c r="A84" s="4" t="s">
        <v>58</v>
      </c>
      <c r="B84" s="4" t="s">
        <v>60</v>
      </c>
      <c r="C84" s="16">
        <f t="shared" ref="C84:J84" si="38">SUM(C85:C88)</f>
        <v>739357</v>
      </c>
      <c r="D84" s="16">
        <f t="shared" si="38"/>
        <v>0</v>
      </c>
      <c r="E84" s="16">
        <f t="shared" si="38"/>
        <v>126718</v>
      </c>
      <c r="F84" s="16">
        <f t="shared" si="38"/>
        <v>0</v>
      </c>
      <c r="G84" s="16">
        <f t="shared" si="38"/>
        <v>146252</v>
      </c>
      <c r="H84" s="16">
        <f t="shared" si="38"/>
        <v>0</v>
      </c>
      <c r="I84" s="16">
        <f t="shared" si="38"/>
        <v>466387</v>
      </c>
      <c r="J84" s="16">
        <f t="shared" si="38"/>
        <v>0</v>
      </c>
      <c r="P84" s="23"/>
    </row>
    <row r="85" spans="1:16" ht="15" customHeight="1" x14ac:dyDescent="0.25">
      <c r="A85" s="7"/>
      <c r="B85" s="7" t="s">
        <v>17</v>
      </c>
      <c r="C85" s="17">
        <f>SUM(D85:J85)</f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</row>
    <row r="86" spans="1:16" ht="15" customHeight="1" x14ac:dyDescent="0.25">
      <c r="A86" s="7"/>
      <c r="B86" s="7" t="s">
        <v>21</v>
      </c>
      <c r="C86" s="17">
        <f t="shared" ref="C86:C89" si="39">SUM(D86:J86)</f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</row>
    <row r="87" spans="1:16" ht="15" customHeight="1" x14ac:dyDescent="0.25">
      <c r="A87" s="7"/>
      <c r="B87" s="7" t="s">
        <v>18</v>
      </c>
      <c r="C87" s="17">
        <f t="shared" si="39"/>
        <v>739357</v>
      </c>
      <c r="D87" s="17">
        <v>0</v>
      </c>
      <c r="E87" s="17">
        <v>126718</v>
      </c>
      <c r="F87" s="17">
        <v>0</v>
      </c>
      <c r="G87" s="17">
        <v>146252</v>
      </c>
      <c r="H87" s="17">
        <v>0</v>
      </c>
      <c r="I87" s="17">
        <v>466387</v>
      </c>
      <c r="J87" s="17">
        <v>0</v>
      </c>
    </row>
    <row r="88" spans="1:16" ht="15" customHeight="1" x14ac:dyDescent="0.25">
      <c r="A88" s="7"/>
      <c r="B88" s="7" t="s">
        <v>19</v>
      </c>
      <c r="C88" s="17">
        <f t="shared" si="39"/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L88" s="23"/>
    </row>
    <row r="89" spans="1:16" x14ac:dyDescent="0.25">
      <c r="A89" s="7"/>
      <c r="B89" s="8" t="s">
        <v>20</v>
      </c>
      <c r="C89" s="9">
        <f t="shared" si="39"/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</row>
    <row r="90" spans="1:16" ht="15" customHeight="1" x14ac:dyDescent="0.25">
      <c r="A90" s="4" t="s">
        <v>59</v>
      </c>
      <c r="B90" s="4" t="s">
        <v>57</v>
      </c>
      <c r="C90" s="16">
        <f t="shared" ref="C90:J90" si="40">SUM(C91:C94)</f>
        <v>0</v>
      </c>
      <c r="D90" s="16">
        <f t="shared" si="40"/>
        <v>0</v>
      </c>
      <c r="E90" s="16">
        <f t="shared" si="40"/>
        <v>0</v>
      </c>
      <c r="F90" s="16">
        <f t="shared" si="40"/>
        <v>0</v>
      </c>
      <c r="G90" s="16">
        <f t="shared" si="40"/>
        <v>0</v>
      </c>
      <c r="H90" s="16">
        <f t="shared" si="40"/>
        <v>0</v>
      </c>
      <c r="I90" s="16">
        <f t="shared" si="40"/>
        <v>0</v>
      </c>
      <c r="J90" s="16">
        <f t="shared" si="40"/>
        <v>0</v>
      </c>
      <c r="P90" s="23"/>
    </row>
    <row r="91" spans="1:16" ht="15" customHeight="1" x14ac:dyDescent="0.25">
      <c r="A91" s="7"/>
      <c r="B91" s="7" t="s">
        <v>17</v>
      </c>
      <c r="C91" s="17">
        <f>SUM(D91:J91)</f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</row>
    <row r="92" spans="1:16" ht="15" customHeight="1" x14ac:dyDescent="0.25">
      <c r="A92" s="7"/>
      <c r="B92" s="7" t="s">
        <v>21</v>
      </c>
      <c r="C92" s="17">
        <f t="shared" ref="C92:C95" si="41">SUM(D92:J92)</f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</row>
    <row r="93" spans="1:16" ht="15" customHeight="1" x14ac:dyDescent="0.25">
      <c r="A93" s="7"/>
      <c r="B93" s="7" t="s">
        <v>18</v>
      </c>
      <c r="C93" s="17">
        <f t="shared" si="41"/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</row>
    <row r="94" spans="1:16" ht="15" customHeight="1" x14ac:dyDescent="0.25">
      <c r="A94" s="7"/>
      <c r="B94" s="7" t="s">
        <v>19</v>
      </c>
      <c r="C94" s="17">
        <f t="shared" si="41"/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L94" s="23"/>
    </row>
    <row r="95" spans="1:16" x14ac:dyDescent="0.25">
      <c r="A95" s="7"/>
      <c r="B95" s="8" t="s">
        <v>20</v>
      </c>
      <c r="C95" s="9">
        <f t="shared" si="41"/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</row>
    <row r="96" spans="1:16" x14ac:dyDescent="0.25">
      <c r="A96" s="26" t="s">
        <v>52</v>
      </c>
      <c r="B96" s="27"/>
      <c r="C96" s="20">
        <f t="shared" ref="C96:J96" si="42">C24+C25+C32+C33</f>
        <v>4031425</v>
      </c>
      <c r="D96" s="20">
        <f t="shared" si="42"/>
        <v>100000</v>
      </c>
      <c r="E96" s="20">
        <f t="shared" si="42"/>
        <v>1506250</v>
      </c>
      <c r="F96" s="20">
        <f t="shared" si="42"/>
        <v>0</v>
      </c>
      <c r="G96" s="20">
        <f t="shared" si="42"/>
        <v>1595175</v>
      </c>
      <c r="H96" s="20">
        <f t="shared" si="42"/>
        <v>0</v>
      </c>
      <c r="I96" s="20">
        <f t="shared" si="42"/>
        <v>830000</v>
      </c>
      <c r="J96" s="20">
        <f t="shared" si="42"/>
        <v>0</v>
      </c>
    </row>
    <row r="97" spans="1:10" ht="15.75" x14ac:dyDescent="0.25">
      <c r="A97" s="21"/>
      <c r="B97" s="22"/>
      <c r="C97" s="22"/>
      <c r="D97" s="22"/>
      <c r="E97" s="22"/>
      <c r="F97" s="22"/>
      <c r="G97" s="22"/>
      <c r="H97" s="22"/>
      <c r="I97" s="22"/>
      <c r="J97" s="22"/>
    </row>
    <row r="98" spans="1:10" ht="15.75" x14ac:dyDescent="0.25">
      <c r="A98" s="24" t="s">
        <v>63</v>
      </c>
      <c r="B98" s="24"/>
      <c r="C98" s="24"/>
      <c r="D98" s="24"/>
      <c r="E98" s="24"/>
      <c r="F98" s="24"/>
      <c r="G98" s="24"/>
      <c r="H98" s="24"/>
      <c r="I98" s="24"/>
      <c r="J98" s="24"/>
    </row>
    <row r="99" spans="1:10" ht="15.75" x14ac:dyDescent="0.25">
      <c r="A99" s="30" t="s">
        <v>67</v>
      </c>
      <c r="B99" s="30"/>
      <c r="C99" s="30"/>
      <c r="D99" s="30"/>
      <c r="E99" s="30"/>
      <c r="F99" s="30"/>
      <c r="G99" s="30"/>
      <c r="H99" s="30"/>
      <c r="I99" s="30"/>
      <c r="J99" s="30"/>
    </row>
    <row r="100" spans="1:10" ht="15.75" x14ac:dyDescent="0.25">
      <c r="A100" s="21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ht="15.75" x14ac:dyDescent="0.25">
      <c r="A101" s="21"/>
      <c r="B101" s="22"/>
      <c r="C101" s="22"/>
      <c r="D101" s="22"/>
      <c r="E101" s="22"/>
      <c r="F101" s="22"/>
      <c r="G101" s="22"/>
      <c r="H101" s="25" t="s">
        <v>53</v>
      </c>
      <c r="I101" s="25"/>
      <c r="J101" s="25"/>
    </row>
    <row r="102" spans="1:10" ht="15.75" x14ac:dyDescent="0.25">
      <c r="A102" s="21"/>
      <c r="B102" s="22"/>
      <c r="C102" s="22"/>
      <c r="D102" s="22"/>
      <c r="E102" s="22"/>
      <c r="F102" s="22"/>
      <c r="G102" s="22"/>
      <c r="H102" s="25" t="s">
        <v>54</v>
      </c>
      <c r="I102" s="25"/>
      <c r="J102" s="25"/>
    </row>
    <row r="103" spans="1:10" ht="15.75" x14ac:dyDescent="0.25">
      <c r="A103" s="21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ht="15.75" x14ac:dyDescent="0.25">
      <c r="A104" s="21"/>
      <c r="B104" s="22"/>
      <c r="C104" s="22"/>
      <c r="D104" s="22"/>
      <c r="E104" s="22"/>
      <c r="F104" s="22"/>
      <c r="G104" s="22"/>
      <c r="H104" s="22"/>
      <c r="I104" s="22"/>
      <c r="J104" s="22"/>
    </row>
  </sheetData>
  <mergeCells count="15">
    <mergeCell ref="I1:J1"/>
    <mergeCell ref="A5:B5"/>
    <mergeCell ref="A6:B6"/>
    <mergeCell ref="A7:B7"/>
    <mergeCell ref="A8:B8"/>
    <mergeCell ref="A98:J98"/>
    <mergeCell ref="H101:J101"/>
    <mergeCell ref="H102:J102"/>
    <mergeCell ref="A96:B96"/>
    <mergeCell ref="A14:J14"/>
    <mergeCell ref="A16:J16"/>
    <mergeCell ref="A17:J17"/>
    <mergeCell ref="A19:J19"/>
    <mergeCell ref="A21:J21"/>
    <mergeCell ref="A99:J99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2022-12-01T12:58:04Z</cp:lastPrinted>
  <dcterms:created xsi:type="dcterms:W3CDTF">2021-11-24T07:15:32Z</dcterms:created>
  <dcterms:modified xsi:type="dcterms:W3CDTF">2022-12-02T07:57:59Z</dcterms:modified>
</cp:coreProperties>
</file>